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BuÇalışmaKitabı"/>
  <mc:AlternateContent xmlns:mc="http://schemas.openxmlformats.org/markup-compatibility/2006">
    <mc:Choice Requires="x15">
      <x15ac:absPath xmlns:x15ac="http://schemas.microsoft.com/office/spreadsheetml/2010/11/ac" url="D:\Users\68260016650\Desktop\Lisanslı Depo İstatistikleri\"/>
    </mc:Choice>
  </mc:AlternateContent>
  <xr:revisionPtr revIDLastSave="0" documentId="13_ncr:1_{38400120-0E39-46E1-80E2-8F4D22C01F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İSANS ALAN ŞİRKETLER" sheetId="3" r:id="rId1"/>
    <sheet name="KURULUŞ İZNİ ALAN ŞİRKETLER" sheetId="2" r:id="rId2"/>
  </sheets>
  <definedNames>
    <definedName name="_xlnm._FilterDatabase" localSheetId="1" hidden="1">'KURULUŞ İZNİ ALAN ŞİRKETLER'!$B$2:$H$217</definedName>
    <definedName name="_xlnm._FilterDatabase" localSheetId="0" hidden="1">'LİSANS ALAN ŞİRKETLER'!$B$2:$M$426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7" i="2" l="1"/>
  <c r="M398" i="3" l="1"/>
  <c r="L398" i="3"/>
  <c r="M296" i="3" l="1"/>
  <c r="L296" i="3"/>
  <c r="L344" i="3"/>
  <c r="M360" i="3"/>
  <c r="L360" i="3"/>
  <c r="L363" i="3"/>
  <c r="L388" i="3"/>
  <c r="M388" i="3"/>
  <c r="M390" i="3"/>
  <c r="L390" i="3"/>
  <c r="M401" i="3"/>
  <c r="L401" i="3"/>
  <c r="M419" i="3"/>
  <c r="L419" i="3"/>
  <c r="L415" i="3"/>
  <c r="M408" i="3"/>
  <c r="L409" i="3"/>
  <c r="M411" i="3"/>
  <c r="M412" i="3"/>
  <c r="L412" i="3"/>
  <c r="L292" i="3"/>
  <c r="M292" i="3"/>
  <c r="L425" i="3"/>
  <c r="M425" i="3"/>
  <c r="M423" i="3"/>
  <c r="L423" i="3"/>
  <c r="M422" i="3"/>
  <c r="L422" i="3"/>
  <c r="M418" i="3"/>
  <c r="L418" i="3"/>
  <c r="L417" i="3"/>
  <c r="H426" i="3" l="1"/>
  <c r="P13" i="3" s="1"/>
  <c r="G426" i="3"/>
  <c r="M417" i="3" l="1"/>
  <c r="L416" i="3" l="1"/>
  <c r="M416" i="3"/>
  <c r="M415" i="3" l="1"/>
  <c r="M414" i="3" l="1"/>
  <c r="L414" i="3"/>
  <c r="L411" i="3" l="1"/>
  <c r="M410" i="3" l="1"/>
  <c r="L410" i="3"/>
  <c r="L334" i="3" l="1"/>
  <c r="M409" i="3"/>
  <c r="M26" i="3"/>
  <c r="P3" i="3" l="1"/>
  <c r="L408" i="3"/>
  <c r="L407" i="3"/>
  <c r="M407" i="3"/>
  <c r="M405" i="3"/>
  <c r="M406" i="3"/>
  <c r="L404" i="3"/>
  <c r="L405" i="3"/>
  <c r="L406" i="3"/>
  <c r="M404" i="3"/>
  <c r="M399" i="3"/>
  <c r="M400" i="3"/>
  <c r="L399" i="3"/>
  <c r="L400" i="3"/>
  <c r="M397" i="3" l="1"/>
  <c r="L396" i="3"/>
  <c r="L397" i="3"/>
  <c r="K2" i="2"/>
  <c r="M396" i="3"/>
  <c r="M394" i="3"/>
  <c r="M395" i="3"/>
  <c r="L394" i="3"/>
  <c r="L395" i="3"/>
  <c r="M393" i="3"/>
  <c r="L393" i="3"/>
  <c r="M387" i="3"/>
  <c r="M386" i="3"/>
  <c r="M385" i="3"/>
  <c r="M384" i="3"/>
  <c r="L382" i="3"/>
  <c r="L383" i="3"/>
  <c r="L384" i="3"/>
  <c r="L385" i="3"/>
  <c r="L386" i="3"/>
  <c r="L387" i="3"/>
  <c r="M383" i="3"/>
  <c r="M382" i="3" l="1"/>
  <c r="L380" i="3" l="1"/>
  <c r="L381" i="3"/>
  <c r="M381" i="3"/>
  <c r="M380" i="3"/>
  <c r="M287" i="3"/>
  <c r="L287" i="3"/>
  <c r="M379" i="3" l="1"/>
  <c r="L379" i="3"/>
  <c r="M378" i="3" l="1"/>
  <c r="L378" i="3"/>
  <c r="M136" i="3"/>
  <c r="L136" i="3"/>
  <c r="L135" i="3"/>
  <c r="L377" i="3"/>
  <c r="M377" i="3"/>
  <c r="M219" i="3" l="1"/>
  <c r="L219" i="3"/>
  <c r="L222" i="3"/>
  <c r="M222" i="3"/>
  <c r="M354" i="3" l="1"/>
  <c r="L354" i="3"/>
  <c r="M285" i="3" l="1"/>
  <c r="L285" i="3"/>
  <c r="M376" i="3" l="1"/>
  <c r="L376" i="3"/>
  <c r="L374" i="3" l="1"/>
  <c r="M374" i="3" l="1"/>
  <c r="M312" i="3"/>
  <c r="L312" i="3"/>
  <c r="M161" i="3"/>
  <c r="L161" i="3"/>
  <c r="L373" i="3" l="1"/>
  <c r="M373" i="3"/>
  <c r="L372" i="3"/>
  <c r="M372" i="3"/>
  <c r="M323" i="3" l="1"/>
  <c r="L323" i="3"/>
  <c r="L303" i="3" l="1"/>
  <c r="M303" i="3"/>
  <c r="M371" i="3" l="1"/>
  <c r="L371" i="3"/>
  <c r="M370" i="3" l="1"/>
  <c r="L370" i="3"/>
  <c r="L369" i="3"/>
  <c r="M369" i="3"/>
  <c r="L368" i="3" l="1"/>
  <c r="M368" i="3"/>
  <c r="M367" i="3"/>
  <c r="L367" i="3"/>
  <c r="M365" i="3"/>
  <c r="L365" i="3"/>
  <c r="M266" i="3"/>
  <c r="L266" i="3"/>
  <c r="M356" i="3" l="1"/>
  <c r="L356" i="3"/>
  <c r="M363" i="3" l="1"/>
  <c r="L362" i="3"/>
  <c r="M362" i="3"/>
  <c r="L137" i="3"/>
  <c r="M137" i="3"/>
  <c r="M361" i="3"/>
  <c r="L361" i="3"/>
  <c r="L359" i="3" l="1"/>
  <c r="M359" i="3"/>
  <c r="M358" i="3"/>
  <c r="L358" i="3"/>
  <c r="M65" i="3"/>
  <c r="L65" i="3"/>
  <c r="M357" i="3"/>
  <c r="L357" i="3"/>
  <c r="L79" i="3"/>
  <c r="M79" i="3"/>
  <c r="M124" i="3"/>
  <c r="L124" i="3"/>
  <c r="M169" i="3"/>
  <c r="L169" i="3"/>
  <c r="M49" i="3"/>
  <c r="L49" i="3"/>
  <c r="M355" i="3"/>
  <c r="L355" i="3"/>
  <c r="L353" i="3" l="1"/>
  <c r="M353" i="3"/>
  <c r="L352" i="3"/>
  <c r="M352" i="3"/>
  <c r="L351" i="3"/>
  <c r="M351" i="3"/>
  <c r="L350" i="3"/>
  <c r="M350" i="3"/>
  <c r="M349" i="3"/>
  <c r="L349" i="3"/>
  <c r="L347" i="3" l="1"/>
  <c r="M347" i="3"/>
  <c r="L346" i="3"/>
  <c r="M346" i="3"/>
  <c r="M344" i="3" l="1"/>
  <c r="M343" i="3"/>
  <c r="L343" i="3"/>
  <c r="M342" i="3" l="1"/>
  <c r="L342" i="3"/>
  <c r="M341" i="3"/>
  <c r="L341" i="3"/>
  <c r="L339" i="3"/>
  <c r="M339" i="3"/>
  <c r="M338" i="3"/>
  <c r="L338" i="3"/>
  <c r="M336" i="3"/>
  <c r="L336" i="3"/>
  <c r="M334" i="3"/>
  <c r="L99" i="3"/>
  <c r="M99" i="3"/>
  <c r="M333" i="3" l="1"/>
  <c r="L333" i="3"/>
  <c r="M228" i="3" l="1"/>
  <c r="L228" i="3"/>
  <c r="M332" i="3" l="1"/>
  <c r="L332" i="3"/>
  <c r="M331" i="3"/>
  <c r="L331" i="3"/>
  <c r="M330" i="3"/>
  <c r="L330" i="3"/>
  <c r="M104" i="3" l="1"/>
  <c r="L104" i="3"/>
  <c r="M298" i="3"/>
  <c r="L298" i="3"/>
  <c r="M102" i="3" l="1"/>
  <c r="L102" i="3"/>
  <c r="M180" i="3"/>
  <c r="L180" i="3"/>
  <c r="M141" i="3" l="1"/>
  <c r="L141" i="3"/>
  <c r="M16" i="3" l="1"/>
  <c r="L16" i="3"/>
  <c r="M327" i="3"/>
  <c r="L327" i="3"/>
  <c r="M86" i="3" l="1"/>
  <c r="L86" i="3"/>
  <c r="M259" i="3" l="1"/>
  <c r="L259" i="3"/>
  <c r="M326" i="3" l="1"/>
  <c r="L326" i="3"/>
  <c r="M281" i="3" l="1"/>
  <c r="L281" i="3"/>
  <c r="L322" i="3" l="1"/>
  <c r="M322" i="3"/>
  <c r="M321" i="3" l="1"/>
  <c r="L321" i="3"/>
  <c r="M318" i="3" l="1"/>
  <c r="L318" i="3"/>
  <c r="M165" i="3" l="1"/>
  <c r="L165" i="3"/>
  <c r="M319" i="3" l="1"/>
  <c r="L319" i="3"/>
  <c r="L317" i="3" l="1"/>
  <c r="M317" i="3"/>
  <c r="M316" i="3" l="1"/>
  <c r="L316" i="3"/>
  <c r="M314" i="3" l="1"/>
  <c r="L314" i="3"/>
  <c r="M253" i="3" l="1"/>
  <c r="M237" i="3" l="1"/>
  <c r="L237" i="3"/>
  <c r="M308" i="3"/>
  <c r="L308" i="3"/>
  <c r="M268" i="3" l="1"/>
  <c r="L268" i="3"/>
  <c r="M264" i="3"/>
  <c r="L264" i="3"/>
  <c r="M311" i="3"/>
  <c r="L311" i="3"/>
  <c r="M93" i="3" l="1"/>
  <c r="L93" i="3"/>
  <c r="M310" i="3" l="1"/>
  <c r="L310" i="3"/>
  <c r="M213" i="3"/>
  <c r="L213" i="3"/>
  <c r="L302" i="3" l="1"/>
  <c r="M302" i="3"/>
  <c r="L301" i="3" l="1"/>
  <c r="M301" i="3"/>
  <c r="L300" i="3" l="1"/>
  <c r="M300" i="3"/>
  <c r="L297" i="3" l="1"/>
  <c r="M297" i="3"/>
  <c r="L212" i="3"/>
  <c r="M212" i="3"/>
  <c r="M201" i="3" l="1"/>
  <c r="L201" i="3"/>
  <c r="M43" i="3"/>
  <c r="L43" i="3"/>
  <c r="M226" i="3" l="1"/>
  <c r="L226" i="3"/>
  <c r="M234" i="3" l="1"/>
  <c r="L234" i="3"/>
  <c r="M271" i="3"/>
  <c r="L271" i="3"/>
  <c r="M112" i="3"/>
  <c r="L112" i="3"/>
  <c r="M208" i="3" l="1"/>
  <c r="L208" i="3"/>
  <c r="L295" i="3" l="1"/>
  <c r="M295" i="3"/>
  <c r="L294" i="3" l="1"/>
  <c r="M294" i="3"/>
  <c r="L293" i="3" l="1"/>
  <c r="M293" i="3"/>
  <c r="M291" i="3" l="1"/>
  <c r="L291" i="3"/>
  <c r="M203" i="3"/>
  <c r="L203" i="3"/>
  <c r="M241" i="3" l="1"/>
  <c r="L241" i="3"/>
  <c r="M73" i="3" l="1"/>
  <c r="L73" i="3"/>
  <c r="M216" i="3" l="1"/>
  <c r="L216" i="3"/>
  <c r="M121" i="3" l="1"/>
  <c r="L121" i="3"/>
  <c r="M119" i="3" l="1"/>
  <c r="M290" i="3" l="1"/>
  <c r="L290" i="3"/>
  <c r="M289" i="3" l="1"/>
  <c r="L289" i="3"/>
  <c r="M288" i="3" l="1"/>
  <c r="L288" i="3"/>
  <c r="M284" i="3" l="1"/>
  <c r="L284" i="3"/>
  <c r="L283" i="3" l="1"/>
  <c r="M283" i="3"/>
  <c r="M280" i="3" l="1"/>
  <c r="L280" i="3"/>
  <c r="L119" i="3" l="1"/>
  <c r="M251" i="3" l="1"/>
  <c r="L251" i="3"/>
  <c r="L98" i="3" l="1"/>
  <c r="M98" i="3"/>
  <c r="L35" i="3" l="1"/>
  <c r="M184" i="3" l="1"/>
  <c r="L184" i="3"/>
  <c r="L116" i="3" l="1"/>
  <c r="M116" i="3"/>
  <c r="L80" i="3"/>
  <c r="M80" i="3"/>
  <c r="L279" i="3" l="1"/>
  <c r="M279" i="3"/>
  <c r="L277" i="3" l="1"/>
  <c r="M277" i="3"/>
  <c r="M276" i="3" l="1"/>
  <c r="L276" i="3"/>
  <c r="M247" i="3" l="1"/>
  <c r="L247" i="3"/>
  <c r="L261" i="3"/>
  <c r="M261" i="3"/>
  <c r="L262" i="3"/>
  <c r="M262" i="3"/>
  <c r="L263" i="3"/>
  <c r="M263" i="3"/>
  <c r="L265" i="3"/>
  <c r="M265" i="3"/>
  <c r="L267" i="3"/>
  <c r="M267" i="3"/>
  <c r="L270" i="3"/>
  <c r="M270" i="3"/>
  <c r="L258" i="3"/>
  <c r="M258" i="3"/>
  <c r="M257" i="3"/>
  <c r="L257" i="3"/>
  <c r="M255" i="3"/>
  <c r="L255" i="3"/>
  <c r="L253" i="3"/>
  <c r="L250" i="3"/>
  <c r="M250" i="3"/>
  <c r="M249" i="3"/>
  <c r="L249" i="3"/>
  <c r="L223" i="3"/>
  <c r="M223" i="3"/>
  <c r="L224" i="3"/>
  <c r="M224" i="3"/>
  <c r="L225" i="3"/>
  <c r="M225" i="3"/>
  <c r="L230" i="3"/>
  <c r="M230" i="3"/>
  <c r="L231" i="3"/>
  <c r="M231" i="3"/>
  <c r="L232" i="3"/>
  <c r="M232" i="3"/>
  <c r="L233" i="3"/>
  <c r="M233" i="3"/>
  <c r="L236" i="3"/>
  <c r="M236" i="3"/>
  <c r="L239" i="3"/>
  <c r="M239" i="3"/>
  <c r="L240" i="3"/>
  <c r="M240" i="3"/>
  <c r="L243" i="3"/>
  <c r="M243" i="3"/>
  <c r="L244" i="3"/>
  <c r="M244" i="3"/>
  <c r="L245" i="3"/>
  <c r="M245" i="3"/>
  <c r="L246" i="3"/>
  <c r="M246" i="3"/>
  <c r="L210" i="3"/>
  <c r="M210" i="3"/>
  <c r="L211" i="3"/>
  <c r="M211" i="3"/>
  <c r="M205" i="3"/>
  <c r="L205" i="3"/>
  <c r="M199" i="3"/>
  <c r="L199" i="3"/>
  <c r="M196" i="3"/>
  <c r="L196" i="3"/>
  <c r="L190" i="3"/>
  <c r="M190" i="3"/>
  <c r="L191" i="3"/>
  <c r="M191" i="3"/>
  <c r="L192" i="3"/>
  <c r="M192" i="3"/>
  <c r="L193" i="3"/>
  <c r="M193" i="3"/>
  <c r="L194" i="3"/>
  <c r="M194" i="3"/>
  <c r="L195" i="3"/>
  <c r="M195" i="3"/>
  <c r="M189" i="3"/>
  <c r="L189" i="3"/>
  <c r="L182" i="3"/>
  <c r="M182" i="3"/>
  <c r="L183" i="3"/>
  <c r="M183" i="3"/>
  <c r="M179" i="3"/>
  <c r="L179" i="3"/>
  <c r="M177" i="3"/>
  <c r="L177" i="3"/>
  <c r="L174" i="3"/>
  <c r="M174" i="3"/>
  <c r="L175" i="3"/>
  <c r="M175" i="3"/>
  <c r="L176" i="3"/>
  <c r="M176" i="3"/>
  <c r="M173" i="3"/>
  <c r="L173" i="3"/>
  <c r="L164" i="3"/>
  <c r="M164" i="3"/>
  <c r="M160" i="3"/>
  <c r="L160" i="3"/>
  <c r="M155" i="3"/>
  <c r="L155" i="3"/>
  <c r="L153" i="3"/>
  <c r="M153" i="3"/>
  <c r="L154" i="3"/>
  <c r="M154" i="3"/>
  <c r="M152" i="3"/>
  <c r="L152" i="3"/>
  <c r="M149" i="3"/>
  <c r="L149" i="3"/>
  <c r="L148" i="3"/>
  <c r="M148" i="3"/>
  <c r="M147" i="3"/>
  <c r="L147" i="3"/>
  <c r="M135" i="3"/>
  <c r="M133" i="3"/>
  <c r="L133" i="3"/>
  <c r="L132" i="3"/>
  <c r="M132" i="3"/>
  <c r="M131" i="3"/>
  <c r="L131" i="3"/>
  <c r="L129" i="3"/>
  <c r="M129" i="3"/>
  <c r="M127" i="3"/>
  <c r="L127" i="3"/>
  <c r="L123" i="3"/>
  <c r="M123" i="3"/>
  <c r="L126" i="3"/>
  <c r="M126" i="3"/>
  <c r="M118" i="3"/>
  <c r="L118" i="3"/>
  <c r="M117" i="3"/>
  <c r="L117" i="3"/>
  <c r="L109" i="3"/>
  <c r="M109" i="3"/>
  <c r="L110" i="3"/>
  <c r="M110" i="3"/>
  <c r="L111" i="3"/>
  <c r="M111" i="3"/>
  <c r="L113" i="3"/>
  <c r="M113" i="3"/>
  <c r="L114" i="3"/>
  <c r="M114" i="3"/>
  <c r="L115" i="3"/>
  <c r="M115" i="3"/>
  <c r="M108" i="3"/>
  <c r="L108" i="3"/>
  <c r="M107" i="3"/>
  <c r="L107" i="3"/>
  <c r="M101" i="3"/>
  <c r="L101" i="3"/>
  <c r="M97" i="3"/>
  <c r="L97" i="3"/>
  <c r="M96" i="3"/>
  <c r="L96" i="3"/>
  <c r="M95" i="3"/>
  <c r="L95" i="3"/>
  <c r="M88" i="3"/>
  <c r="L88" i="3"/>
  <c r="L85" i="3"/>
  <c r="M85" i="3"/>
  <c r="M84" i="3"/>
  <c r="L84" i="3"/>
  <c r="M82" i="3"/>
  <c r="L82" i="3"/>
  <c r="M68" i="3"/>
  <c r="L68" i="3"/>
  <c r="M63" i="3"/>
  <c r="L63" i="3"/>
  <c r="L61" i="3"/>
  <c r="M61" i="3"/>
  <c r="L62" i="3"/>
  <c r="M62" i="3"/>
  <c r="M60" i="3"/>
  <c r="L60" i="3"/>
  <c r="M57" i="3"/>
  <c r="L57" i="3"/>
  <c r="M55" i="3"/>
  <c r="M56" i="3"/>
  <c r="L55" i="3"/>
  <c r="L56" i="3"/>
  <c r="M54" i="3"/>
  <c r="L54" i="3"/>
  <c r="M46" i="3"/>
  <c r="L46" i="3"/>
  <c r="M40" i="3"/>
  <c r="L40" i="3"/>
  <c r="M35" i="3"/>
  <c r="L26" i="3"/>
  <c r="M20" i="3"/>
  <c r="L20" i="3"/>
  <c r="M14" i="3"/>
  <c r="L14" i="3"/>
  <c r="M13" i="3"/>
  <c r="L13" i="3"/>
  <c r="M3" i="3"/>
  <c r="L3" i="3"/>
  <c r="N2" i="2" l="1"/>
  <c r="Q2" i="2" s="1"/>
</calcChain>
</file>

<file path=xl/sharedStrings.xml><?xml version="1.0" encoding="utf-8"?>
<sst xmlns="http://schemas.openxmlformats.org/spreadsheetml/2006/main" count="3170" uniqueCount="1029">
  <si>
    <t>Mardin</t>
  </si>
  <si>
    <t>Lüleburgaz</t>
  </si>
  <si>
    <t>Polatlı</t>
  </si>
  <si>
    <t>Bursa</t>
  </si>
  <si>
    <t>Erdek</t>
  </si>
  <si>
    <t>Bandırma</t>
  </si>
  <si>
    <t>Çorum</t>
  </si>
  <si>
    <t>Mersin</t>
  </si>
  <si>
    <t>Boğazlıyan</t>
  </si>
  <si>
    <t>Develi</t>
  </si>
  <si>
    <t>Şarkışla</t>
  </si>
  <si>
    <t>Gaziantep</t>
  </si>
  <si>
    <t>İzmir</t>
  </si>
  <si>
    <t>Konya</t>
  </si>
  <si>
    <t>Aksaray</t>
  </si>
  <si>
    <t>Kızıltepe</t>
  </si>
  <si>
    <t>Karaman</t>
  </si>
  <si>
    <t>Edirne</t>
  </si>
  <si>
    <t>Hatay</t>
  </si>
  <si>
    <t>Şanlıurfa</t>
  </si>
  <si>
    <t>Adana</t>
  </si>
  <si>
    <t>Tekirdağ</t>
  </si>
  <si>
    <t>Giresun</t>
  </si>
  <si>
    <t>Ankara</t>
  </si>
  <si>
    <t>Merkez</t>
  </si>
  <si>
    <t>Kulu</t>
  </si>
  <si>
    <t>Diyarbakır</t>
  </si>
  <si>
    <t>Kahramanmaraş</t>
  </si>
  <si>
    <t>Kayseri</t>
  </si>
  <si>
    <t>Karatay</t>
  </si>
  <si>
    <t>Çumra</t>
  </si>
  <si>
    <t>Çınar</t>
  </si>
  <si>
    <t>istanbul</t>
  </si>
  <si>
    <t>Cihanbeyli</t>
  </si>
  <si>
    <t>Selçuklu</t>
  </si>
  <si>
    <t>Eskişehir</t>
  </si>
  <si>
    <t>Yunak</t>
  </si>
  <si>
    <t>Sarayönü</t>
  </si>
  <si>
    <t>Samsun</t>
  </si>
  <si>
    <t>Sivas</t>
  </si>
  <si>
    <t>Sorgun</t>
  </si>
  <si>
    <t>Yüreğir</t>
  </si>
  <si>
    <t>Kırıkhan</t>
  </si>
  <si>
    <t>İmamoğlu</t>
  </si>
  <si>
    <t>Çeltik</t>
  </si>
  <si>
    <t>Elazığ</t>
  </si>
  <si>
    <t>Hafik</t>
  </si>
  <si>
    <t>Erzurum</t>
  </si>
  <si>
    <t>Aziziye</t>
  </si>
  <si>
    <t>Yenişehir</t>
  </si>
  <si>
    <t>Artuklu</t>
  </si>
  <si>
    <t>Sarıçam</t>
  </si>
  <si>
    <t>İstanbul</t>
  </si>
  <si>
    <t>Yozgat</t>
  </si>
  <si>
    <t>Balıkesir</t>
  </si>
  <si>
    <t>Karesi</t>
  </si>
  <si>
    <t>Havsa</t>
  </si>
  <si>
    <t>KURULUŞ KAPASİTESİ</t>
  </si>
  <si>
    <t>LİSANS KAPASİTESİ</t>
  </si>
  <si>
    <t>Şefaatli</t>
  </si>
  <si>
    <t>Aydın</t>
  </si>
  <si>
    <t>Germencik</t>
  </si>
  <si>
    <t>Onikişubat</t>
  </si>
  <si>
    <t>Silivri</t>
  </si>
  <si>
    <t>Adıyaman</t>
  </si>
  <si>
    <t>Kırşehir</t>
  </si>
  <si>
    <t>Eyyübiye</t>
  </si>
  <si>
    <t>Yerköy</t>
  </si>
  <si>
    <t>Pınarbaşı</t>
  </si>
  <si>
    <t>Şerelikoçhisar</t>
  </si>
  <si>
    <t>Viranşehir</t>
  </si>
  <si>
    <t>Nurdağı</t>
  </si>
  <si>
    <t>Batman</t>
  </si>
  <si>
    <t>Beşiri</t>
  </si>
  <si>
    <t>Sakarya</t>
  </si>
  <si>
    <t>Adapazarı</t>
  </si>
  <si>
    <t>Kırklareli</t>
  </si>
  <si>
    <t>Nilüfer</t>
  </si>
  <si>
    <t>Kırıkkale</t>
  </si>
  <si>
    <t>Kangal</t>
  </si>
  <si>
    <t>Kazımkarabekir</t>
  </si>
  <si>
    <t>Alaca</t>
  </si>
  <si>
    <t>Karapınar</t>
  </si>
  <si>
    <t>İpsala</t>
  </si>
  <si>
    <t>Şehitkamil</t>
  </si>
  <si>
    <t>Karacabey</t>
  </si>
  <si>
    <t>Süleymanpaşa</t>
  </si>
  <si>
    <t>Ceyhan</t>
  </si>
  <si>
    <t>Türkoğlu</t>
  </si>
  <si>
    <t>Ereğli</t>
  </si>
  <si>
    <t>Eskil</t>
  </si>
  <si>
    <t>Manisa</t>
  </si>
  <si>
    <t>Şehzadeler</t>
  </si>
  <si>
    <t>Kadınhanı</t>
  </si>
  <si>
    <t>SIRA</t>
  </si>
  <si>
    <t>LİSANSLI DEPO</t>
  </si>
  <si>
    <t>ŞİRKET MERKEZİ</t>
  </si>
  <si>
    <t>FAALİYET KONUSU</t>
  </si>
  <si>
    <t>PAMUK</t>
  </si>
  <si>
    <t>ZEYTİNYAĞI</t>
  </si>
  <si>
    <t>ZEYTİN</t>
  </si>
  <si>
    <t>FINDIK</t>
  </si>
  <si>
    <t>KURU ÜZÜM</t>
  </si>
  <si>
    <t>HUBUBAT, KURU KAYISI, FINDIK</t>
  </si>
  <si>
    <t>KURULUŞ İZNİNİN YAYINLANDIĞI GAZETE TARİH VE SAYISI</t>
  </si>
  <si>
    <t>LİSANS TARİHİ</t>
  </si>
  <si>
    <t>ANLAŞMALI OLDUĞU YETKİLİ SINIFLANDIRICI</t>
  </si>
  <si>
    <t>DEPONUN BULUNDUĞU İL</t>
  </si>
  <si>
    <t>DEPONUN BULUNDUĞU İLÇE</t>
  </si>
  <si>
    <t>26.02.2010 - 7510</t>
  </si>
  <si>
    <t>13.01.2011 - 7729</t>
  </si>
  <si>
    <t>03.06.2011 - 7829</t>
  </si>
  <si>
    <t>25.10.2011 - 7928</t>
  </si>
  <si>
    <t>16.08.2012 - 8135</t>
  </si>
  <si>
    <t>29.05.2013 - 8330</t>
  </si>
  <si>
    <t>06.08.2014 - 8625</t>
  </si>
  <si>
    <t>25.12.2014 - 8723</t>
  </si>
  <si>
    <t>02.01.2015 - 8728</t>
  </si>
  <si>
    <t>04.03.2015 - 8771</t>
  </si>
  <si>
    <t>22.04.2015 - 8806</t>
  </si>
  <si>
    <t>17.06.2015 - 8843</t>
  </si>
  <si>
    <t>24.06.2015 - 8848</t>
  </si>
  <si>
    <t>25.06.2015 - 8849</t>
  </si>
  <si>
    <t>15.04.2016 - 9055</t>
  </si>
  <si>
    <t>13.05.2016 - 9075</t>
  </si>
  <si>
    <t>07.06.2016 - 9091</t>
  </si>
  <si>
    <t>08.06.2016 - 9092</t>
  </si>
  <si>
    <t>04.07.2016 - 9110</t>
  </si>
  <si>
    <t>18.10.2016 - 9178</t>
  </si>
  <si>
    <t>31.08.2016 - 9148</t>
  </si>
  <si>
    <t>20.10.2016 - 9180</t>
  </si>
  <si>
    <t>29.11.2016 - 9208</t>
  </si>
  <si>
    <t>16.11.2016 - 9199</t>
  </si>
  <si>
    <t>18.11.2016 - 9201</t>
  </si>
  <si>
    <t>23.11.2016 - 9204</t>
  </si>
  <si>
    <t>10.01.2017 - 9238</t>
  </si>
  <si>
    <t>29.03.2017 - 9294</t>
  </si>
  <si>
    <t>01.03.2017 - 9274</t>
  </si>
  <si>
    <t>23.03.2017 - 9290</t>
  </si>
  <si>
    <t>07.03.2017 - 9278</t>
  </si>
  <si>
    <t>30.03.2017 - 9295</t>
  </si>
  <si>
    <t>12.04.2017 - 9304</t>
  </si>
  <si>
    <t>19.04.2017 - 9309</t>
  </si>
  <si>
    <t>27.04.2017 - 9315</t>
  </si>
  <si>
    <t>27.04.2017 - 10189</t>
  </si>
  <si>
    <t>09.05.2017 - 9322</t>
  </si>
  <si>
    <t>29.05.2017 - 9335</t>
  </si>
  <si>
    <t>31.05.2017 - 9337</t>
  </si>
  <si>
    <t>24.05.2017 - 9332</t>
  </si>
  <si>
    <t>07.06.2017 - 9342</t>
  </si>
  <si>
    <t>28.06.2017 - 9355</t>
  </si>
  <si>
    <t>14.06.2017 - 9347</t>
  </si>
  <si>
    <t>06.06.2017 - 9341</t>
  </si>
  <si>
    <t>13.06.2017 - 9346</t>
  </si>
  <si>
    <t>03.07.2017 - 9358</t>
  </si>
  <si>
    <t>06.07.2017 - 9361</t>
  </si>
  <si>
    <t>21.07.2017 - 9372</t>
  </si>
  <si>
    <t>14.07.2017 - 9367</t>
  </si>
  <si>
    <t>01.11.2017 - 9442</t>
  </si>
  <si>
    <t>27.09.2017 - 9417</t>
  </si>
  <si>
    <t>15.11.2017 - 9452</t>
  </si>
  <si>
    <t>29.09.2017 - 9419</t>
  </si>
  <si>
    <t>18.10.2017 - 9432</t>
  </si>
  <si>
    <t>26.01.2018 - 9503</t>
  </si>
  <si>
    <t>08.02.2018 - 9512</t>
  </si>
  <si>
    <t>28.02.2018 - 9526</t>
  </si>
  <si>
    <t>10.04.2018 - 9555</t>
  </si>
  <si>
    <t>06.04.2018 - 9553</t>
  </si>
  <si>
    <t>02.04.2018 - 9549</t>
  </si>
  <si>
    <t>19.04.2018 - 9562</t>
  </si>
  <si>
    <t>Ankara TB</t>
  </si>
  <si>
    <t>Nanolab</t>
  </si>
  <si>
    <t>Bandırma TB</t>
  </si>
  <si>
    <t>Gaziantep TB</t>
  </si>
  <si>
    <t>KLD</t>
  </si>
  <si>
    <t>Lüleburgaz TB</t>
  </si>
  <si>
    <t>Adana TB</t>
  </si>
  <si>
    <t xml:space="preserve">Giresun TB </t>
  </si>
  <si>
    <t>Bastak</t>
  </si>
  <si>
    <t>Edirne TB</t>
  </si>
  <si>
    <t>TOPLAM</t>
  </si>
  <si>
    <t>Silvan</t>
  </si>
  <si>
    <t>Sarıkaya</t>
  </si>
  <si>
    <t>Mucur</t>
  </si>
  <si>
    <t>Bismil</t>
  </si>
  <si>
    <t>Sur</t>
  </si>
  <si>
    <t>Ağaçören</t>
  </si>
  <si>
    <t>10.05.2018 - 9575</t>
  </si>
  <si>
    <t>18.05.2018 - 9581</t>
  </si>
  <si>
    <t>15.05.2018 - 9578</t>
  </si>
  <si>
    <t>24.05.2018 - 9585</t>
  </si>
  <si>
    <t>08.01.2018 - 9489</t>
  </si>
  <si>
    <t>Borsa Polatlı</t>
  </si>
  <si>
    <t>Pazarcık</t>
  </si>
  <si>
    <t>Kaymaz-Sivrihisar</t>
  </si>
  <si>
    <t>Yenice-Sivrihisar</t>
  </si>
  <si>
    <t>Talas</t>
  </si>
  <si>
    <t>04.07.2018-9613</t>
  </si>
  <si>
    <t>11.06.2018-9597</t>
  </si>
  <si>
    <t>05.07.2018-9614</t>
  </si>
  <si>
    <t>20.06.2018-9603</t>
  </si>
  <si>
    <t>30.05.2018-9589</t>
  </si>
  <si>
    <t>01.06.2018-9591</t>
  </si>
  <si>
    <t>Bağlar</t>
  </si>
  <si>
    <t>Polatlı TB</t>
  </si>
  <si>
    <t>Altınekin</t>
  </si>
  <si>
    <t>Derik</t>
  </si>
  <si>
    <t>Merkez(Aratol)</t>
  </si>
  <si>
    <t>19.09.2018-9663</t>
  </si>
  <si>
    <t>02.10.2018-9672</t>
  </si>
  <si>
    <t>05.09.2018-9653</t>
  </si>
  <si>
    <t>27.07.2018-9360</t>
  </si>
  <si>
    <t>09.08.2018-9639</t>
  </si>
  <si>
    <t>Tarsus</t>
  </si>
  <si>
    <t>Mahmudiye</t>
  </si>
  <si>
    <t>Odunpazarı</t>
  </si>
  <si>
    <t>Çifteler</t>
  </si>
  <si>
    <t>Selçuk</t>
  </si>
  <si>
    <t>01.11.2018-9693</t>
  </si>
  <si>
    <t>04.12.2018-9716</t>
  </si>
  <si>
    <t>25.10.2018-9689</t>
  </si>
  <si>
    <t>Söke</t>
  </si>
  <si>
    <t>Hayrabolu</t>
  </si>
  <si>
    <t>Afyon</t>
  </si>
  <si>
    <t>Dinar</t>
  </si>
  <si>
    <t>Pınarhisar</t>
  </si>
  <si>
    <t>ANTEP FISTIĞI</t>
  </si>
  <si>
    <t>Hilvan</t>
  </si>
  <si>
    <t>İskilip</t>
  </si>
  <si>
    <t>Sarıoğlan</t>
  </si>
  <si>
    <t>Elbistan</t>
  </si>
  <si>
    <t>Malkara</t>
  </si>
  <si>
    <t xml:space="preserve">24.05.2017 - 9332 </t>
  </si>
  <si>
    <t>23/05/2018 - 9584</t>
  </si>
  <si>
    <t>04/07/2018 - 9613</t>
  </si>
  <si>
    <t>15/11/2018 - 9703</t>
  </si>
  <si>
    <t>14/11/2018 - 9702</t>
  </si>
  <si>
    <t>30/10/2018 - 9691</t>
  </si>
  <si>
    <t>03/01/2019 - 9737</t>
  </si>
  <si>
    <t>30/01/2019 - 9756</t>
  </si>
  <si>
    <t>14/03/2019 - 9787</t>
  </si>
  <si>
    <t>06/03/2019 - 9781</t>
  </si>
  <si>
    <t>Beyşehir</t>
  </si>
  <si>
    <t>Keşan</t>
  </si>
  <si>
    <t>Ortaköy</t>
  </si>
  <si>
    <t>Uzunköprü</t>
  </si>
  <si>
    <t>Saray-Yunak</t>
  </si>
  <si>
    <t>Karataş-Yunak</t>
  </si>
  <si>
    <t>Bala</t>
  </si>
  <si>
    <t>Felahiye</t>
  </si>
  <si>
    <t>Ergene</t>
  </si>
  <si>
    <t>Çandır</t>
  </si>
  <si>
    <t>Çorlu</t>
  </si>
  <si>
    <t>Nevşehir</t>
  </si>
  <si>
    <t>Siirt</t>
  </si>
  <si>
    <t>09/10/2019 - 9926</t>
  </si>
  <si>
    <t>01/08/2019 - 9881</t>
  </si>
  <si>
    <t>26/07/2019 - 9877</t>
  </si>
  <si>
    <t>03.07.2019 - 9861</t>
  </si>
  <si>
    <t>14/05/2019 - 9828</t>
  </si>
  <si>
    <t>06/05/2019 - 9822</t>
  </si>
  <si>
    <t>09/10/2019 9926</t>
  </si>
  <si>
    <t>20/03/2019  - 9791</t>
  </si>
  <si>
    <t>17/07/2019 - 9870</t>
  </si>
  <si>
    <t>Kurtalan</t>
  </si>
  <si>
    <t>Yıldızeli</t>
  </si>
  <si>
    <t>Cihanbeyli (Yeşilöz)</t>
  </si>
  <si>
    <t>Cihanbeyli (Karşıyaka)</t>
  </si>
  <si>
    <t>Osmaniye</t>
  </si>
  <si>
    <t>Kadirli</t>
  </si>
  <si>
    <t xml:space="preserve">Batman </t>
  </si>
  <si>
    <t>Çiçekdağı</t>
  </si>
  <si>
    <t>Karaisalı</t>
  </si>
  <si>
    <t>Cİhanbeyli</t>
  </si>
  <si>
    <t>29/11/2019 - 9962</t>
  </si>
  <si>
    <t>10/07/2019 - 9866</t>
  </si>
  <si>
    <t>18/07/2019 - 9871</t>
  </si>
  <si>
    <t>31/10/2019 - 9941</t>
  </si>
  <si>
    <t>09/12/2019 - 9968</t>
  </si>
  <si>
    <t>20/11/2019 - 9955</t>
  </si>
  <si>
    <t>23/12/2019 - 9978</t>
  </si>
  <si>
    <t>11/12/2019 - 9970</t>
  </si>
  <si>
    <t>18/12/2019 - 9975</t>
  </si>
  <si>
    <t>01/10/2019 - 9920</t>
  </si>
  <si>
    <t>21/01/2020 - 9998</t>
  </si>
  <si>
    <t>22/07/2019 - 9873</t>
  </si>
  <si>
    <t>07/05/2019 - 9823</t>
  </si>
  <si>
    <t>23/01/2019 - 9751</t>
  </si>
  <si>
    <t>Erenler</t>
  </si>
  <si>
    <t>Amasya</t>
  </si>
  <si>
    <t>Kozaklı</t>
  </si>
  <si>
    <t>Denizli</t>
  </si>
  <si>
    <t>Çivril</t>
  </si>
  <si>
    <t>Tavas</t>
  </si>
  <si>
    <t>Bitlis</t>
  </si>
  <si>
    <t>Ahlat</t>
  </si>
  <si>
    <t>Karakeçeli</t>
  </si>
  <si>
    <t>Keskin</t>
  </si>
  <si>
    <t>Babaeski</t>
  </si>
  <si>
    <t>29/01/2020 - 10004</t>
  </si>
  <si>
    <t>28/02/2020 - 10026</t>
  </si>
  <si>
    <t>03/02/2020 - 10007</t>
  </si>
  <si>
    <t>26/02/2020 - 10024</t>
  </si>
  <si>
    <t>25/02/2020 - 10023</t>
  </si>
  <si>
    <t>Merkez (Yapılcan)</t>
  </si>
  <si>
    <t>Sultanhanı</t>
  </si>
  <si>
    <t>07/04/2020 - 10053</t>
  </si>
  <si>
    <t>19/03/2020 - 10040</t>
  </si>
  <si>
    <t>27/03/2020 - 10046</t>
  </si>
  <si>
    <t>20/01/2020 - 9997</t>
  </si>
  <si>
    <t>Haymana</t>
  </si>
  <si>
    <t>Kocasinan</t>
  </si>
  <si>
    <t>Besni</t>
  </si>
  <si>
    <t>Malatya</t>
  </si>
  <si>
    <t>Boğazlıyan (Yamaçlı)</t>
  </si>
  <si>
    <t>Boğazlıyan (Özler)</t>
  </si>
  <si>
    <t>KURU KAYISI</t>
  </si>
  <si>
    <t>06/07/2020 - 10112</t>
  </si>
  <si>
    <t>Kozan</t>
  </si>
  <si>
    <t>Sarayönü (Çeşmelisebil)</t>
  </si>
  <si>
    <t>Nizip</t>
  </si>
  <si>
    <t>Sivas TB</t>
  </si>
  <si>
    <t>Alpu</t>
  </si>
  <si>
    <t>Merzifon</t>
  </si>
  <si>
    <t>Çanakkale</t>
  </si>
  <si>
    <t>Gelibolu</t>
  </si>
  <si>
    <t>Yeşilyurt</t>
  </si>
  <si>
    <t>Kütahya</t>
  </si>
  <si>
    <t>Altıntaş</t>
  </si>
  <si>
    <t>Tokat</t>
  </si>
  <si>
    <t>Zile</t>
  </si>
  <si>
    <t>Hazro</t>
  </si>
  <si>
    <t>Çankırı</t>
  </si>
  <si>
    <t>Vezirköprü</t>
  </si>
  <si>
    <t>Islahiye</t>
  </si>
  <si>
    <t>22/05/2020 - 10083</t>
  </si>
  <si>
    <t>15/05/2020 - 10079</t>
  </si>
  <si>
    <t>12/06/2020 - 10096</t>
  </si>
  <si>
    <t>05/06/2020 - 10091</t>
  </si>
  <si>
    <t>30/06/2020 - 10108</t>
  </si>
  <si>
    <t>04/09/2020 - 10153</t>
  </si>
  <si>
    <t>14/09/2020 - 10159</t>
  </si>
  <si>
    <t>16/11/2020 - 10203</t>
  </si>
  <si>
    <t>16/09/2020 - 10161</t>
  </si>
  <si>
    <t>29/07/2020 - 10128</t>
  </si>
  <si>
    <t>11/08/2020 - 10135</t>
  </si>
  <si>
    <t>01/10/2020 - 10172</t>
  </si>
  <si>
    <t>12/10/2020 - 10079</t>
  </si>
  <si>
    <t>Emirdağ</t>
  </si>
  <si>
    <t>SÜT ÜRÜNLERİ</t>
  </si>
  <si>
    <t>Gaziemir</t>
  </si>
  <si>
    <t>Malatya TB</t>
  </si>
  <si>
    <t>Niğde</t>
  </si>
  <si>
    <t>Silvan(Merkez)</t>
  </si>
  <si>
    <t>Afşin</t>
  </si>
  <si>
    <t>Avanos</t>
  </si>
  <si>
    <t>Hacıbektaş</t>
  </si>
  <si>
    <t>Karataş</t>
  </si>
  <si>
    <t>Saray</t>
  </si>
  <si>
    <t>Beşiri (OSB)</t>
  </si>
  <si>
    <t>LİSANS ALAN ŞİRKETLER</t>
  </si>
  <si>
    <t>KURULUŞ İZNİ ALIP HENÜZ LİSANS ALMAYAN ŞİRKETLER</t>
  </si>
  <si>
    <t>Faaliyet İzni</t>
  </si>
  <si>
    <t>Hububat</t>
  </si>
  <si>
    <t>Pamuk</t>
  </si>
  <si>
    <t>Fındık</t>
  </si>
  <si>
    <t>Antep fıstığı</t>
  </si>
  <si>
    <t>Kuru Üzüm</t>
  </si>
  <si>
    <t>Kuru Kayısı</t>
  </si>
  <si>
    <t>Süt Ürünleri</t>
  </si>
  <si>
    <t>Toplam</t>
  </si>
  <si>
    <t>Genel Toplam</t>
  </si>
  <si>
    <t>TOPLAM LİSANS KAPASİTESİ</t>
  </si>
  <si>
    <t>TOPLAM KURULUŞ KAPASİTESİ</t>
  </si>
  <si>
    <t>GENEL TOPLAM</t>
  </si>
  <si>
    <t>19/02/2021 - 10271</t>
  </si>
  <si>
    <t>01/10/2021 - 10421</t>
  </si>
  <si>
    <t>Gölbaşı</t>
  </si>
  <si>
    <t xml:space="preserve">03/06/2021 - 10341 </t>
  </si>
  <si>
    <t>23/08/2021 - 10393</t>
  </si>
  <si>
    <t>09/09/2021 - 10405</t>
  </si>
  <si>
    <t>02/09/2021 - 10400</t>
  </si>
  <si>
    <t>01/09/2021 - 10399</t>
  </si>
  <si>
    <t>24/03/2021 - 10294</t>
  </si>
  <si>
    <t>25/03/2021 - 10295</t>
  </si>
  <si>
    <t xml:space="preserve">13/04/2021 - 10308 </t>
  </si>
  <si>
    <t>İzladaş</t>
  </si>
  <si>
    <t>Diyarbakır TB</t>
  </si>
  <si>
    <t>20.07.2016 - 9119</t>
  </si>
  <si>
    <t>Akhisar</t>
  </si>
  <si>
    <t>28/08/2019 - 9897</t>
  </si>
  <si>
    <t>18/08/2020 - 10140</t>
  </si>
  <si>
    <t>23/07/2020 - 10124</t>
  </si>
  <si>
    <t>11/09/2020 - 10158</t>
  </si>
  <si>
    <t>11/01/2021 - 10242</t>
  </si>
  <si>
    <t>08/02/2021 - 10262</t>
  </si>
  <si>
    <t>10/03/2021 - 10284</t>
  </si>
  <si>
    <t>03/03/2021 - 10279</t>
  </si>
  <si>
    <t>ŞUTB</t>
  </si>
  <si>
    <t>Bursa TB</t>
  </si>
  <si>
    <t>TMO-TOBB TARIM ÜRÜNLERİ LİSANSLI DEPOCULUK SAN. VE TİC. A.Ş.</t>
  </si>
  <si>
    <t>EGE TARIM ÜRÜNLERİ LİSANSLI DEPOCULUK A.Ş.</t>
  </si>
  <si>
    <t>MARMARABİRLİK TARIM ÜRÜNLERİ LİSANSLI DEPOCULUK A.Ş.</t>
  </si>
  <si>
    <t>TİRYAKİ TARIM ÜRÜNLERİ LİSANSLI DEPOCULUK SAN. VE TİC. A.Ş.</t>
  </si>
  <si>
    <t>ANADOLU SELÇUKLU TARIM ÜRÜNLERİ LİSANSLI DEPOCULUK A.Ş.</t>
  </si>
  <si>
    <t>KAİNAT TARIM ÜRÜNLERİ LİSANSLI DEPOCULUK A.Ş.</t>
  </si>
  <si>
    <t>TOPRAK TARIM ÜRÜNLERİ LİSANSLI DEPOCULUK SAN. VE TİC. A.Ş.</t>
  </si>
  <si>
    <t>YALNIZLAR AGRO TARIM ÜRÜNLERİ LİSANSLI DEPOCULUK SAN VE TİC. A.Ş.</t>
  </si>
  <si>
    <t>ALTUNTAŞ TARIM ÜRÜNLERİ LİSANSLI DEPOCULUK A.Ş.</t>
  </si>
  <si>
    <t>ULİDAŞ TARIM ÜRÜNLERİ LİSANSLI DEPOCULUK SAN. VE TİC. A.Ş.</t>
  </si>
  <si>
    <t>MARDİN TARIM ÜRÜNLERİ LİSANSLI DEPOCULUK A.Ş.</t>
  </si>
  <si>
    <t>LÜLEBURGAZ TARIM ÜRÜNLERİ LİSANSLI DEPOCULUK A.Ş.</t>
  </si>
  <si>
    <t>RANA FARM TARIM ÜRÜNLERİ LİSANSLI DEPOCULUK A.Ş.</t>
  </si>
  <si>
    <t>KAYSERİ ŞEKER TARIM ÜRÜNLERİ LİSANSLI DEPOCULUK A.Ş.</t>
  </si>
  <si>
    <t>KÖSEOĞLU AGRO TARIM ÜRÜNLERİ LİSANSLI DEPOCULUK A.Ş.</t>
  </si>
  <si>
    <t>İPSALA TARIM ÜRÜNLERİ LİSANSLI DEPOCULUK A.Ş.</t>
  </si>
  <si>
    <t>ÖZMEN HUBUBAT TARIM ÜRÜNLERİ LİSANSLI DEPOCULUK A.Ş.</t>
  </si>
  <si>
    <t>GRAİN TARIM ÜRÜNLERİ LİSANSLI DEPOCULUK A.Ş.</t>
  </si>
  <si>
    <t>SARAÇ HUBUBAT TARIM ÜRÜNLERİ LİSANSLI DEPOCULUK SAN. VE TİC. A.Ş.</t>
  </si>
  <si>
    <t>MATLI TARIM ÜRÜNLERİ LİSANSLI DEPOCULUK A.Ş.</t>
  </si>
  <si>
    <t>MUTLU GRAİN TARIM ÜRÜNLERİ LİSANSLI DEPOCULUK A.Ş.</t>
  </si>
  <si>
    <t>OBA LİDAŞ TARIM ÜRÜNLERİ LİSANSLI DEPOCULUK SAN. VE TİC. A.Ş.</t>
  </si>
  <si>
    <t>TRAKYA EVREN TARIM ÜRÜNLERİ LİSANSLI DEPOCULUK A.Ş.</t>
  </si>
  <si>
    <t>GİRESUN FINDIK TARIM ÜRÜNLERİ LİSANSLI DEPOCULUK A.Ş.</t>
  </si>
  <si>
    <t>AKGÜLLER TAHIL TARIM ÜRÜNLERİ LİSANSLI DEPOCULUK A.Ş.</t>
  </si>
  <si>
    <t>MYSİLO TARIM ÜRÜNLERİ LİSANSLI DEPOCULUK A.Ş.</t>
  </si>
  <si>
    <t>ÖZEKİZLER AGRO TARIM ÜRÜNLERİ LİSANSLI DEPOCULUK A.Ş.</t>
  </si>
  <si>
    <t>KAN TARIM ÜRÜNLERİ LİSANSLI DEPOCULUK A.Ş.</t>
  </si>
  <si>
    <t>SAFİRTAŞ TARIM ÜRÜNLERİ LİSANSLI DEPOCULUK A.Ş.</t>
  </si>
  <si>
    <t>AVS AGRO TARIM ÜRÜNLERİ LİSANSLI DEPOCULUK A.Ş.</t>
  </si>
  <si>
    <t>CEMAŞ TARIM ÜRÜNLERİ LİSANSLI DEPOCULUK SAN. VE TİC. A.Ş.</t>
  </si>
  <si>
    <t>RUHBAŞ TARIM ÜRÜNLERİ LİSANSLI DEPOCULUK A.Ş.</t>
  </si>
  <si>
    <t>ŞİMALA TARIM ÜRÜNLERİ LİSANSLI DEPOCULUK SAN. VE TİC. A.Ş.</t>
  </si>
  <si>
    <t>SANDIKÇI TARIM ÜRÜNLERİ LİSANSLI DEPOCULUK A.Ş.</t>
  </si>
  <si>
    <t>ALTINAGRO TARIM ÜRÜNLERİ LİSANSLI DEPOCULUK A.Ş.</t>
  </si>
  <si>
    <t>GÜZEL TARIM TARIM ÜRÜNLERİ LİSANSLI DEPOCULUK A.Ş.</t>
  </si>
  <si>
    <t>EDİRNE TARIM ÜRÜNLERİ LİSANSLI DEPOCULUK A.Ş.</t>
  </si>
  <si>
    <t>HEKİMOĞLU TARIM ÜRÜNLERİ LİSANSLI DEPOCULUK SAN. VE TİC. A.Ş.</t>
  </si>
  <si>
    <t>AL LİDAŞ TARIM ÜRÜNLERİ LİSANSLI DEPOCULUK A.Ş.</t>
  </si>
  <si>
    <t>ATB ÇUKUROVA TARIM ÜRÜNLERİ LİSANSLI DEPOCULUK A.Ş.</t>
  </si>
  <si>
    <t>AKBAL HUBUBAT TARIM ÜRÜNLERİ LİSANSLI DEPOCULUK A.Ş.</t>
  </si>
  <si>
    <t>ŞİMŞEKLİ TARIM ÜRÜNLERİ LİSANSLI DEPOCULUK SAN. VE TİC. A.Ş.</t>
  </si>
  <si>
    <t>GAP ŞANLIURFA TARIM ÜRÜNLERİ LİSANSLI DEPOCULUK A.Ş.</t>
  </si>
  <si>
    <t>BAĞIŞLAR TARIM ÜRÜNLERİ LİSANSLI DEPOCULUK A.Ş.</t>
  </si>
  <si>
    <t>SÖNMEZLERAGRO TARIM ÜRÜNLERİ LİSANSLI DEPOCULUK A.Ş.</t>
  </si>
  <si>
    <t>TEZCAN TARIM ÜRÜNLERİ LİSANSLI DEPOCULUK A.Ş.</t>
  </si>
  <si>
    <t>ERGÜNLER TARIM ÜRÜNLERİ LİSANSLI DEPOCULUK A.Ş.</t>
  </si>
  <si>
    <t>UNSAN TARIM ÜRÜNLERİ LİSANSLI DEPOCULUK SAN. VE TİC. A.Ş.</t>
  </si>
  <si>
    <t>SİVAS LİDAŞ TARIM ÜRÜNLERİ LİSANSLI DEPOCULUK A.Ş.</t>
  </si>
  <si>
    <t>YUSUF ZENGİN TARIM ÜRÜNLERİ LİSANSLI DEPOCULUK A.Ş.</t>
  </si>
  <si>
    <t>TEKBAŞLAR TARIM ÜRÜNLERİ LİSANSLI DEPOCULUK A.Ş.</t>
  </si>
  <si>
    <t>PTB TARIM ÜRÜNLERİ LİSANSLI DEPOCULUK A.Ş.</t>
  </si>
  <si>
    <t>AYSAN TARIM ÜRÜNLERİ LİSANSLI DEPOCULUK A.Ş.</t>
  </si>
  <si>
    <t>LDR TARIM ÜRÜNLERİ LİSANSLI DEPOCULUK A.Ş.</t>
  </si>
  <si>
    <t>ALTILAR TARIM ÜRÜNLERİ LİSANSLI DEPOCULUK A.Ş.</t>
  </si>
  <si>
    <t>MAPA TARIM ÜRÜNLERİ LİSANSLI DEPOCULUK A.Ş.</t>
  </si>
  <si>
    <t>BALIKESİR HUBUBAT TARIM ÜRÜNLERİ LİSANSLI DEPOCULUK A.Ş.</t>
  </si>
  <si>
    <t>ATA LİDAŞ TARIM ÜRÜNLERİ LİSANSLI DEPOCULUK A.Ş.</t>
  </si>
  <si>
    <t>KFM TARIM ÜRÜNLERİ LİSANSLI DEPOCULUK A.Ş.</t>
  </si>
  <si>
    <t>YENİ PAZAR TARIM ÜRÜNLERİ LİSANSLI DEPOCULUK A.Ş.</t>
  </si>
  <si>
    <t>ESLİDAŞ TARIM ÜRÜNLERİ LİSANSLI DEPOCULUK SAN. VE TİC. A.Ş.</t>
  </si>
  <si>
    <t>POLAT AGRO TARIM ÜRÜNLERİ LİSANSLI DEPOCULUK A.Ş.</t>
  </si>
  <si>
    <t>ERC TARIM ÜRÜNLERİ LİSANSLI DEPOCULUK A.Ş.</t>
  </si>
  <si>
    <t>SARAYLI TARIM ÜRÜNLERİ LİSANSLI DEPOCULUK A.Ş.</t>
  </si>
  <si>
    <t>TEKİN LİDAŞ TARIM ÜRÜNLERİ LİSANSLI DEPOCULUK A.Ş.</t>
  </si>
  <si>
    <t>DOĞU MARMARA TARIM ÜRÜNLERİ LİSANSLI DEPOCULUK A.Ş.</t>
  </si>
  <si>
    <t>KIZILTEPE AGRO TARIM ÜRÜNLERİ LİSANSLI DEPOCULUK A.Ş.</t>
  </si>
  <si>
    <t>ATARLAR TARIM ÜRÜNLERİ LİSANSLI DEPOCULUK A.Ş.</t>
  </si>
  <si>
    <t>CENSA TARIM ÜRÜNLERİ LİSANSLI DEPOCULUK SAN. VE TİC. A.Ş.</t>
  </si>
  <si>
    <t>TEKNİK AGRO TARIM ÜRÜNLERİ LİSANSLI DEPOCULUK A.Ş.</t>
  </si>
  <si>
    <t>KUŞAT TARIM ÜRÜNLERİ LİSANSLI DEPOCULUK A.Ş.</t>
  </si>
  <si>
    <t>EREĞLİ TARIM ÜRÜNLERİ LİSANSLI DEPOCULUK A.Ş.</t>
  </si>
  <si>
    <t>HACIÖMEROĞLU AFM TARIM ÜRÜNLERİ LİSANSLI DEPOCULUK A.Ş.</t>
  </si>
  <si>
    <t>POLER URFA TARIM ÜRÜNLERİ LİSANSLI DEPOCULUK A.Ş.</t>
  </si>
  <si>
    <t>HACI EMİN TARIM ÜRÜNLERİ LİSANSLI DEPOCULUK A.Ş.</t>
  </si>
  <si>
    <t>MEZOPOTAMYA LİDAŞ TARIM ÜRÜNLERİ LİSANSLI DEPOCULUK A.Ş.</t>
  </si>
  <si>
    <t>DOĞA AKBULUT TARIM ÜRÜNLERİ LİSANSLI DEPOCULUK A.Ş.</t>
  </si>
  <si>
    <t>YİĞİTLER AGRO TARIM ÜRÜNLERİ LİSANSLI DEPOCULUK A.Ş.</t>
  </si>
  <si>
    <t>AKSARAY İLİ TİCARET BORSASI TARIM ÜRÜNLERİ LİSANSLI DEPOCULUK A.Ş.</t>
  </si>
  <si>
    <t>İSMAİL HAKAN BALTAOĞLU TARIM ÜRÜNLERİ LİSANSLI DEPOCULUK A.Ş.</t>
  </si>
  <si>
    <t>BAŞAK SARIKAYA TARIM ÜRÜNLERİ LİSANSLI DEPOCULUK A.Ş.</t>
  </si>
  <si>
    <t>DİCLE İPEKYOLU TARIM ÜRÜNLERİ LİSANSLI DEPOCULUK A.Ş.</t>
  </si>
  <si>
    <t>YİĞİT AGRO TARIM ÜRÜNLERİ LİSANSLI DEPOCULUK A.Ş.</t>
  </si>
  <si>
    <t>DURAK TARIM ÜRÜNLERİ LİSANSLI DEPOCULUK A.Ş.</t>
  </si>
  <si>
    <t>BALSAN TARIM ÜRÜNLERİ LİSANSLI DEPOCULUK A.Ş.</t>
  </si>
  <si>
    <t>İPEK TARIM ÜRÜNLERİ LİSANSLI DEPOCULUK A.Ş.</t>
  </si>
  <si>
    <t>REKOLTE TARIM ÜRÜNLERİ LİSANSLI DEPOCULUK A.Ş.</t>
  </si>
  <si>
    <t>NAROVA TARIM ÜRÜNLERİ LİSANSLI DEPOCULUK A.Ş.</t>
  </si>
  <si>
    <t>ŞANLIURFA PAMUK TARIM ÜRÜNLERİ LİSANSLI DEPOCULUK A.Ş.</t>
  </si>
  <si>
    <t>ÖZPERVANE AGRO TARIM ÜRÜNLERİ LİSANSLI DEPOCULUK A.Ş.</t>
  </si>
  <si>
    <t>ALTINBİLEK TARIM ÜRÜNLERİ LİSANSLI DEPOCULUK A.Ş.</t>
  </si>
  <si>
    <t>BETA GEN TARIM ÜRÜNLERİ LİSANSLI DEPOCULUK A.Ş.</t>
  </si>
  <si>
    <t>TARSUS TİCARET BORSASI TARIM ÜRÜNLERİ LİSANSLI DEPOCULUK A.Ş.</t>
  </si>
  <si>
    <t>TZN TARIM ÜRÜNLERİ LİSANSLI DEPOCULUK A.Ş.</t>
  </si>
  <si>
    <t>AFYON BORSA TARIM ÜRÜNLERİ LİSANSLI DEPOCULUK A.Ş.</t>
  </si>
  <si>
    <t>KAHVECİ AGRO TARIM ÜRÜNLERİ LİSANSLI DEPOCULUK SAN. VE TİC. A.Ş.</t>
  </si>
  <si>
    <t>KÜÇÜKER İNÇLER TARIM ÜRÜNLERİ LİSANSLI DEPOCULUK A.Ş.</t>
  </si>
  <si>
    <t>ATB TARIM ÜRÜNLERİ LİSANSLI DEPOCULUK A.Ş.</t>
  </si>
  <si>
    <t>HİKMET ŞEFLEK TARIM ÜRÜNLERİ LİSANSLI DEPOCULUK A.Ş.</t>
  </si>
  <si>
    <t>AKF AGRO TARIM ÜRÜNLERİ LİSANSLI DEPOCULUK A.Ş.</t>
  </si>
  <si>
    <t>SENTİNUS TARIM ÜRÜNLERİ LİSANSLI DEPOCULUK A.Ş.</t>
  </si>
  <si>
    <t>HASANOĞULLARI LİDAŞ TARIM ÜRÜNLERİ LİSANSLI DEPOCULUK A.Ş.</t>
  </si>
  <si>
    <t>TEZ TARIM TARIM ÜRÜNLERİ LİSANSLI DEPOCULUK A.Ş.</t>
  </si>
  <si>
    <t>AKCAN LİDAŞ TARIM ÜRÜNLERİ LİSANSLI DEPOCULUK A.Ş.</t>
  </si>
  <si>
    <t>ÖNER LİDAŞ TARIM ÜRÜNLERİ LİSANSLI DEPOCULUK A.Ş.</t>
  </si>
  <si>
    <t>ÇELİKOĞULLARI LİDAŞ TARIM ÜRÜNLERİ LİSANSLI DEPOCULUK A.Ş.</t>
  </si>
  <si>
    <t>ESERLER TARIM ÜRÜNLERİ LİSANSLI DEPOCULUK A.Ş.</t>
  </si>
  <si>
    <t>ZD LİDAŞ TARIM ÜRÜNLERİ LİSANSLI DEPOCULUK A.Ş.</t>
  </si>
  <si>
    <t>BATMAN LİDAŞ TARIM ÜRÜNLERİ LİSANSLI DEPOCULUK A.Ş.</t>
  </si>
  <si>
    <t>SİLVAN VARLIK TARIM ÜRÜNLERİ LİSANSLI DEPOCULUK SAN. VE TİC.  A.Ş.</t>
  </si>
  <si>
    <t>SALUVAN LİDAŞ TARIM ÜRÜNLERİ LİSANSLI DEPOCULUK A.Ş.</t>
  </si>
  <si>
    <t>BALKIR TARIM ÜRÜNLERİ LİSANSLI DEPOCULUK A.Ş.</t>
  </si>
  <si>
    <t>LARENDE TARIM ÜRÜNLERİ LİSANSLI DEPOCULUK A.Ş.</t>
  </si>
  <si>
    <t>VİRANŞEHİR LİDAŞ TARIM ÜRÜNLERİ LİSANSLI DEPOCULUK A.Ş.</t>
  </si>
  <si>
    <t>GÜR LİDAŞ TARIM ÜRÜNLERİ LİSANSLI DEPOCULUK A.Ş.</t>
  </si>
  <si>
    <t>GM TARIM ÜRÜNLERİ LİSANSLI DEPOCULUK A.Ş.</t>
  </si>
  <si>
    <t>SARILAR LİDAŞ TARIM ÜRÜNLERİ LİSANSLI DEPOCULUK A.Ş.</t>
  </si>
  <si>
    <t>ŞENLİDAŞ TARIM ÜRÜNLERİ LİSANSLI DEPOCULUK A.Ş.</t>
  </si>
  <si>
    <t>1001 TARIM ÜRÜNLERİ LİSANSLI DEPOCULUK A.Ş.</t>
  </si>
  <si>
    <t>EROĞLU AGRO TARIM ÜRÜNLERİ LİSANSLI DEPOCULUK A.Ş.</t>
  </si>
  <si>
    <t>KOÇAKER LİDAŞ TARIM ÜRÜNLERİ LİSANSLI DEPOCULUK A.Ş.</t>
  </si>
  <si>
    <t>TEKA TARIM ÜRÜNLERİ LİSANSLI DEPOCULUK A.Ş.</t>
  </si>
  <si>
    <t>VENÜS SİLO TARIM ÜRÜNLERİ LİSANSLI DEPOCULUK A.Ş.</t>
  </si>
  <si>
    <t>AŞIROĞULLARI LİDAŞ TARIM ÜRÜNLERİ LİSANSLI DEPOCULUK A.Ş.</t>
  </si>
  <si>
    <t>ÖZERSOY TARIM ÜRÜNLERİ LİSANSLI DEPOCULUK A.Ş.</t>
  </si>
  <si>
    <t>HİMMETDEDE TARIM ÜRÜNLERİ LİSANSLI DEPOCULUK A.Ş.</t>
  </si>
  <si>
    <t>GÜNEY LİDAŞ TARIM ÜRÜNLERİ LİSANSLI DEPOCULUK A.Ş.</t>
  </si>
  <si>
    <t>NERGİZ AGRO TARIM ÜRÜNLERİ LİSANSLI DEPOCULUK A.Ş.</t>
  </si>
  <si>
    <t>MERZİFON TARIM ÜRÜNLERİ LİSANSLI DEPOCULUK A.Ş.</t>
  </si>
  <si>
    <t>SERHAT LİDAŞ TARIM ÜRÜNLERİ LİSANSLI DEPOCULUK A.Ş.</t>
  </si>
  <si>
    <t>DÜLGER LİDAŞ TARIM ÜRÜNLERİ LİSANSLI DEPOCULUK A.Ş.</t>
  </si>
  <si>
    <t>RAMAZANOĞULLARI AGRO TARIM ÜRÜNLERİ LİSANSLI DEPOCULUK A.Ş.</t>
  </si>
  <si>
    <t>BİRLER LİDAŞ TARIM ÜRÜNLERİ LİSANSLI DEPOCULUK A.Ş.</t>
  </si>
  <si>
    <t>LİKYA LİDAŞ TARIM ÜRÜNLERİ LİSANSLI DEPOCULUK A.Ş.</t>
  </si>
  <si>
    <t>FLORA HUBUBAT TARIM ÜRÜNLERİ LİSANSLI DEPOCULUK A.Ş.</t>
  </si>
  <si>
    <t>MSG LİDAŞ TARIM ÜRÜNLERİ LİSANSLI DEPOCULUK A.Ş.</t>
  </si>
  <si>
    <t>KULUSAN TARIM ÜRÜNLERİ LİSANSLI DEPOCULUK A.Ş.</t>
  </si>
  <si>
    <t>ER MAKİNE TARIM ÜRÜNLERİ LİSANSLI DEPOCULUK A.Ş.</t>
  </si>
  <si>
    <t>BANDIRMA BORSA TARIM ÜRÜNLERİ LİSANSLI DEPOCULUK A.Ş.</t>
  </si>
  <si>
    <t>AFŞİN ELBİSTAN LİDAŞ TARIM ÜRÜNLERİ LİSANSLI DEPOCULUK A.Ş.</t>
  </si>
  <si>
    <t>AZİZİYE TARIM ÜRÜNLERİ LİSANSLI DEPOCULUK A.Ş.</t>
  </si>
  <si>
    <t>TAVŞU LİDAŞ TARIM ÜRÜNLERİ LİSANSLI DEPOCULUK A.Ş.</t>
  </si>
  <si>
    <t>ZEROVA ASSA LİDAŞ TARIM ÜRÜNLERİ LİSANSLI DEPOCULUK A.Ş.</t>
  </si>
  <si>
    <t>GAZİANTEP TİC. BOR. TARIM ÜRÜNLERİ LİSANSLI DEPOCULUK A.Ş.</t>
  </si>
  <si>
    <t>05/10/2021 - 10423</t>
  </si>
  <si>
    <t>04/09/2018 - 9652</t>
  </si>
  <si>
    <t>27/02/2020 - 10025 (Akşehir T.S.)</t>
  </si>
  <si>
    <t>31/03/2021 - 10299 (Söke T.S.)</t>
  </si>
  <si>
    <t>30/01/2019 - 9756 (Söke T.S.)</t>
  </si>
  <si>
    <t>09/07/2021 - 10367 (Afşin T.S.)</t>
  </si>
  <si>
    <t>31/03/2021 - 10299 (Sorgun T.S.)</t>
  </si>
  <si>
    <t>12/10/2021 - 10428 (Ceyhan T.S.)</t>
  </si>
  <si>
    <t>27/10/2021 - 10439</t>
  </si>
  <si>
    <t>23/02/2022 - 10523 (Akhisar T.S.)</t>
  </si>
  <si>
    <t>03/03/2022 - 10529</t>
  </si>
  <si>
    <t>MK TARIM ÜRÜNLERİ LİSANSLI DEPOCULUK A.Ş.</t>
  </si>
  <si>
    <t>BÜYÜK MENDERES TARIM ÜRÜNLERİ LİSANSLI DEPOCULUK A.Ş.</t>
  </si>
  <si>
    <t>KILIÇLAR LİDAŞ TARIM ÜRÜNLERİ LİSANSLI DEPOCULUK A.Ş.</t>
  </si>
  <si>
    <t>HİCAZ TARIM ÜRÜNLERİ LİSANSLI DEPOCULUK A.Ş.</t>
  </si>
  <si>
    <t>ÖZAKAN TARIM ÜRÜNLERİ LİSANSLI DEPOCULUK A.Ş.</t>
  </si>
  <si>
    <t>SAKARYA TB TARIM ÜRÜNLERİ LİSANSLI DEPOCULUK A.Ş.</t>
  </si>
  <si>
    <t>TÜRKMEN LİDAŞ TARIM ÜRÜNLERİ LİSANSLI DEPOCULUK A.Ş.</t>
  </si>
  <si>
    <t>DENİZLİ BORSA TARIM ÜRÜNLERİ LİSANSLI DEPOCULUK A.Ş.</t>
  </si>
  <si>
    <t>(Eski Adı HMA) ÖZB LİDAŞ TARIM ÜRÜNLERİ LİSANSLI DEPOCULUK A.Ş.</t>
  </si>
  <si>
    <t>KÖKTEN LİDAŞ TARIM ÜRÜNLERİ LİSANSLI DEPOCULUK A.Ş.</t>
  </si>
  <si>
    <t>NARLI TARIM ÜRÜNLERİ LİSANSLI DEPOCULUK A.Ş.</t>
  </si>
  <si>
    <t>DEMİRAĞALAR BEREKET ŞENYURT TARIM ÜRÜNLERİ LİSANSLI DEPOCULUK A.Ş.</t>
  </si>
  <si>
    <t>ERK LİDAŞ TARIM ÜRÜNLERİ LİSANSLI DEPOCULUK A.Ş.</t>
  </si>
  <si>
    <t>ÖZDEMİRLER AGRO TARIM ÜRÜNLERİ LİSANSLI DEPOCULUK A.Ş.</t>
  </si>
  <si>
    <t>TANELSAN TARIM ÜRÜNLERİ LİSANSLI DEPOCULUK A.Ş.</t>
  </si>
  <si>
    <t>KARAKAYA LİDAŞ TARIM ÜRÜNLERİ LİSANSLI DEPOCULUK A.Ş.</t>
  </si>
  <si>
    <t>BİZİM TARIM ÜRÜNLERİ LİSANSLI DEPOCULUK A.Ş.</t>
  </si>
  <si>
    <t>EREĞLİ PANCAR TARIM ÜRÜNLERİ LİSANSLI DEPOCULUK A.Ş.</t>
  </si>
  <si>
    <t>NAZIR ALICI TARIM ÜRÜNLERİ LİSANSLI DEPOCULUK A.Ş.</t>
  </si>
  <si>
    <t>GÜRBEYLER TARIM ÜRÜNLERİ LİSANSLI DEPOCULUK A.Ş.</t>
  </si>
  <si>
    <t>ARSLAN AGRO TARIM ÜRÜNLERİ LİSANSLI DEPOCULUK A.Ş.</t>
  </si>
  <si>
    <t>UÇAK TARIM ÜRÜNLERİ LİSANSLI DEPOCULUK A.Ş.</t>
  </si>
  <si>
    <t>KARABULUT HUBUBAT TARIM ÜRÜNLERİ LİSANSLI DEPOCULUK A.Ş.</t>
  </si>
  <si>
    <t>EKBER TARIM ÜRÜNLERİ LİSANSLI DEPOCULUK A.Ş.</t>
  </si>
  <si>
    <t>AYDINLAR AGRO TARIM ÜRÜNLERİ LİSANSLI DEPOCULUK A.Ş.</t>
  </si>
  <si>
    <t>BATMAN BORSASI TARIM ÜRÜNLERİ LİSANSLI DEPOCULUK A.Ş.</t>
  </si>
  <si>
    <t>DOĞAL TAT AGRO TARIM ÜRÜNLERİ LİSANSLI DEPOCULUK A.Ş.</t>
  </si>
  <si>
    <t>ÇUKUROVATOPRAK TARIM ÜRÜNLERİ LİSANSLI DEPOCULUK A.Ş.</t>
  </si>
  <si>
    <t>İMPAZ TARIM ÜRÜNLERİ LİSANSLI DEPOCULUK A.Ş.</t>
  </si>
  <si>
    <t>GELİBOLU 1915 TARIM ÜRÜNLERİ LİSANSLI DEPOCULUK A.Ş.</t>
  </si>
  <si>
    <t>MALATYA KURUTULMUŞ KAYISI TARIM ÜRÜNLERİ LİSANSLI DEPOCULUK A.Ş.</t>
  </si>
  <si>
    <t>CEYLANLAR LİDAŞ TARIM ÜRÜNLERİ LİSANSLI DEPOCULUK A.Ş.</t>
  </si>
  <si>
    <t>AKHİSAR TİCARET BORSASI TARIM ÜRÜNLERİ LİSANSLI DEPOCULUK A.Ş.</t>
  </si>
  <si>
    <t>ENS LİDAŞ TARIM ÜRÜNLERİ LİSANSLI DEPOCULUK A.Ş.</t>
  </si>
  <si>
    <t>KONYA TARIM ÜRÜNLERİ LİSANSLI DEPOCULUK SAN. VE TİC. A.Ş.</t>
  </si>
  <si>
    <t>Altıeylül</t>
  </si>
  <si>
    <t>SİYEZ TARIM ÜRÜNLERİ LİSANSLI DEPOCULUK A.Ş.</t>
  </si>
  <si>
    <t>HK KARATAŞ TARIM ÜRÜNLERİ LİSANSLI DEPOCULUK A.Ş.</t>
  </si>
  <si>
    <t>18/03/2022 - 10540</t>
  </si>
  <si>
    <t>18/02/2022 - 10520 (Kızıltepe T.S.)</t>
  </si>
  <si>
    <t>30.11.2017 - 9463</t>
  </si>
  <si>
    <t>Şırnak</t>
  </si>
  <si>
    <t>Silopi</t>
  </si>
  <si>
    <t>İZZETTİN DENKTAŞ LİDAŞ TARIM ÜRÜNLERİ LİSANSLI DEPOCULUK A.Ş.</t>
  </si>
  <si>
    <t>OKURLAR LİDAŞ TARIM ÜRÜNLERİ LİSANSLI DEPOCULUK A.Ş.</t>
  </si>
  <si>
    <t>TEAM TARIM ÜRÜNLERİ LİSANSLI DEPOCULUK A.Ş.</t>
  </si>
  <si>
    <t>ŞEVGİNLER TARIM ÜRÜNLERİ LİSANSLI DEPOCULUK A.Ş.</t>
  </si>
  <si>
    <t>Van</t>
  </si>
  <si>
    <t>Tuşba</t>
  </si>
  <si>
    <t>Lisanslı Şirketlerin Kuruluş Kapasitesi</t>
  </si>
  <si>
    <t>Lisans Almayan Şirketlerin Kuruluş Kapasitesi</t>
  </si>
  <si>
    <t>Zeytin</t>
  </si>
  <si>
    <t>18/04/2022 - 10561</t>
  </si>
  <si>
    <t>05/04/2022 - 10552 (Kızıltepe T.S.)</t>
  </si>
  <si>
    <t>15/04/2022 - 10560 (Kızıltepe T.S.)</t>
  </si>
  <si>
    <t>29/04/2022 - 10570</t>
  </si>
  <si>
    <t>SAKARYA KRS TARIM ÜRÜNLERİ LİSANSLI DEPOCULUK A.Ş.</t>
  </si>
  <si>
    <t>Karasu</t>
  </si>
  <si>
    <t>13/11/2019 - 9950</t>
  </si>
  <si>
    <t>ESKİŞEHİR TİCARET BORSASI TARIM ÜRÜNLERİ LİSANSLI DEPOCUCULUK A.Ş.</t>
  </si>
  <si>
    <t>18/05/2022 - 10580</t>
  </si>
  <si>
    <t>KAYSERİ TİCARET BORSASI TARIM ÜRÜNLERİ LİSANSLI DEPOCULUK A.Ş.</t>
  </si>
  <si>
    <t>Akıncılar</t>
  </si>
  <si>
    <t>Eğil</t>
  </si>
  <si>
    <t>KARAMAN TİCARET BORSASI TARIM ÜRÜNLERİ LİSANSLI DEPOCULUK A.Ş</t>
  </si>
  <si>
    <t>Karaman TB</t>
  </si>
  <si>
    <t>SÜLOĞLU TARIM ÜRÜNLERİ LİSANSLI DEPOCULUK A.Ş</t>
  </si>
  <si>
    <t>Süloğlu</t>
  </si>
  <si>
    <t xml:space="preserve">MANİSA TİCARET BORSASI KURUÜZÜM TARIM ÜRÜNLERİ LİSANSLI DEPOCULUK A.Ş </t>
  </si>
  <si>
    <t>Saruhanlı</t>
  </si>
  <si>
    <t>Akyazı</t>
  </si>
  <si>
    <t>24/12/2019-9982</t>
  </si>
  <si>
    <t>Aliağa</t>
  </si>
  <si>
    <t>Tekkeköy</t>
  </si>
  <si>
    <t>Uşak</t>
  </si>
  <si>
    <t>PAMUKKALE TARIM ÜRÜNLERİ LİSANSLI DEPOCULUK A.Ş</t>
  </si>
  <si>
    <t>CANDARLAR LİDAŞ TARIM ÜRÜNLERİ LİSANSLI DEPOCULUK A.Ş</t>
  </si>
  <si>
    <t>TEKCAN TARIM ÜRÜNLERİ LİSANSLI DEPOCULUK A.Ş</t>
  </si>
  <si>
    <t>ÖZ POLAT AGRO TARIM ÜRÜNLERİ LİSANSLI DEPOCULUK A.Ş</t>
  </si>
  <si>
    <t>SÜPERSON TARIM ÜRÜNLERİ LİSANSLI DEPOCULUK A.Ş</t>
  </si>
  <si>
    <t>BURSA LİDAŞ TARIM ÜRÜNLERİ LİSANSLI DEPOCULUK A.Ş</t>
  </si>
  <si>
    <t>Mustafa Kemal Paşa</t>
  </si>
  <si>
    <t>Emirgazi</t>
  </si>
  <si>
    <t>İSMET KONUK TARIM ÜRÜNLERİ LİSANSLI DEPOCULUK A.Ş</t>
  </si>
  <si>
    <t>ZİYA TARIM ÜRÜNLERİ LİSANSLI DEPOCULUK A.Ş</t>
  </si>
  <si>
    <t>Akşehir</t>
  </si>
  <si>
    <t>AK AGRO TARIM ÜRÜNLERİ LİSANSLI DEPOCULUK A.Ş.</t>
  </si>
  <si>
    <t>Seyhan</t>
  </si>
  <si>
    <t>MAKSOY TARIM ÜRÜNLERİ LİSANSLI DEPOCULUK A.Ş</t>
  </si>
  <si>
    <t>FİLİKCİ TARIM ÜRÜNLERİ LİSANSLI DEPOCULUK A.Ş.</t>
  </si>
  <si>
    <t xml:space="preserve">MİRAÇALP TARIM ÜRÜNLERİ LİSANSLI DEPOCULUK A.Ş </t>
  </si>
  <si>
    <t>Bünyan</t>
  </si>
  <si>
    <t>LEYPORT TARIM ÜRÜNLERİ LİSANSLI DEPOCULUK A.Ş</t>
  </si>
  <si>
    <t>ÖDEVLER TARIM ÜRÜNLERİ LİSANSI DEPOCULUK A.Ş</t>
  </si>
  <si>
    <t>Şereflikoçhisar</t>
  </si>
  <si>
    <t>Yeşilhisar</t>
  </si>
  <si>
    <t>ACA AGRO TARIM ÜRÜNLERİ LİSANSLI DEPOCULUK A.Ş</t>
  </si>
  <si>
    <t xml:space="preserve">ALTINBAŞAK LİDAŞ TARIM ÜRÜNLERİ LİSANSLI DEPOCULUK A.Ş  </t>
  </si>
  <si>
    <t>Havza</t>
  </si>
  <si>
    <t>Akdağmadeni</t>
  </si>
  <si>
    <t>HUBUBAT, BAKLAGİLLER VE YAĞLI TOHUMLAR</t>
  </si>
  <si>
    <t>Çerikli/Delice</t>
  </si>
  <si>
    <t xml:space="preserve">YKS TARIM ÜRÜNLERİ LİSANSLI DEPOCULUK A.Ş    </t>
  </si>
  <si>
    <t>SUNAR LİDAŞ TARIM ÜRÜNLERİ LİSANSLI DEPOCULUK A.Ş</t>
  </si>
  <si>
    <t>AK LİDAŞ TARIM ÜRÜNLERİ LİSANSLI DEPOCULUK A.Ş</t>
  </si>
  <si>
    <t>DESA LİDAŞ TARIM ÜRÜNLERİ LİSANSLI DEPOCULUK A.Ş.</t>
  </si>
  <si>
    <t>BULUT AGRO TARIM ÜRÜNLERİ LİSANSLI DEPOCULUK A.Ş.</t>
  </si>
  <si>
    <t>KENAN ECER TARIM ÜRÜNLERİ LİSANSLI DEPOCULUK A.Ş.</t>
  </si>
  <si>
    <t>MERZİFON GÜLBAHAR LİDAŞ TARIM ÜRÜNLERİ LİSANSLI DEPOCULUK A.Ş.</t>
  </si>
  <si>
    <t>Eyyübiye (Açmalı Mah)</t>
  </si>
  <si>
    <t>Eyyübiye (Küçükhan Mah.)</t>
  </si>
  <si>
    <t>22/01/2021 - 10251
 (Vezirköprü T.S.)</t>
  </si>
  <si>
    <t>DAYANLAR LİDAŞ TARIM ÜRÜNLERİ LİSANSLI DEPOCULUK A.Ş.</t>
  </si>
  <si>
    <t>28/05/2020 - 10085 
(Akşehir T.S.)</t>
  </si>
  <si>
    <t>Erbaa</t>
  </si>
  <si>
    <t>TİGRİS GAP TARIM ÜRÜNLERİ LİSANSLI DEPOCULUK A.Ş. 
(ESKİ ADI TUNÇ BUDAK)</t>
  </si>
  <si>
    <t>ÖZGENÇ LİDAŞ TARIM ÜRÜNLERİ LİSANSLI DEPOCULUK A.Ş.</t>
  </si>
  <si>
    <t>SAMSUN LİDAŞ TARIM ÜRÜNLERİ LİSANSLI DEPOCULUK ANONİM ŞİRKETİ</t>
  </si>
  <si>
    <t>Bafra</t>
  </si>
  <si>
    <t>25/05/2022 - 10584</t>
  </si>
  <si>
    <t>14/06/2022 - 10598</t>
  </si>
  <si>
    <t>13/06/2022 - 10597</t>
  </si>
  <si>
    <t>03/10/2022 - 10673</t>
  </si>
  <si>
    <t>02/08/2022 - 10630</t>
  </si>
  <si>
    <t>11/08/2022 - 10637</t>
  </si>
  <si>
    <t>06/09/2022 - 10654</t>
  </si>
  <si>
    <t>12/09/2022 - 10658</t>
  </si>
  <si>
    <t>19/09/2022 - 10663</t>
  </si>
  <si>
    <t>27/09/2022 - 10669</t>
  </si>
  <si>
    <t>16/09/2022 - 10662</t>
  </si>
  <si>
    <t>06/10/2022 - 10676</t>
  </si>
  <si>
    <t>12/10/2022 - 10680</t>
  </si>
  <si>
    <t>18/10/2022 - 10684</t>
  </si>
  <si>
    <t>11/11/2022 - 10702</t>
  </si>
  <si>
    <t>24/11/2022 - 10711</t>
  </si>
  <si>
    <t>12/12/2022 - 10723</t>
  </si>
  <si>
    <t>28/12/2022 - 10735</t>
  </si>
  <si>
    <t>16/12/2022 - 10727</t>
  </si>
  <si>
    <t>13/01/2023 - 10747</t>
  </si>
  <si>
    <t>04/01/2023 - 10740</t>
  </si>
  <si>
    <t>12/01/2023 - 10746</t>
  </si>
  <si>
    <t>26/12/2022 - 10733</t>
  </si>
  <si>
    <t>29/12/2022 - 10736</t>
  </si>
  <si>
    <t>17/01/2023 - 10749</t>
  </si>
  <si>
    <t>14/02/2023 - 10769</t>
  </si>
  <si>
    <t>ÜRGÜP ALTERNATİF TARIM ÜRÜNLERİ LİSANSLI DEPOCULUK ANONİM ŞİRKETİ</t>
  </si>
  <si>
    <t>Ürgüp</t>
  </si>
  <si>
    <t xml:space="preserve">Konya </t>
  </si>
  <si>
    <t>SEL SA TARIM ÜRÜNLERİ LİSANSLI DEPOCULUK ANONİM ŞİRKETİ</t>
  </si>
  <si>
    <t>BİLDİKLER AGRO TARIM ÜRÜNLERİ LİSANSLI DEPOCULUK SANAYİ VE TİCARET ANONİM ŞİRKETİ</t>
  </si>
  <si>
    <t>SAVRANLAR TARIM ÜRÜNLERİ LİSANSLI DEPOCULUK ANONİM ŞİRKETİ</t>
  </si>
  <si>
    <t>KÜÇÜKDOĞRU TARIM ÜRÜNLERİ LİSANSLI DEPOCULUK SANAYİ VE TİCARET ANONİM ŞİRKETİ</t>
  </si>
  <si>
    <t>Ilgın</t>
  </si>
  <si>
    <t>Birecik</t>
  </si>
  <si>
    <t>MERAM TARIM ÜRÜNLERİ LİSANSLI DEPOCULUK ANONİM ŞİRKETİ</t>
  </si>
  <si>
    <t>Meram</t>
  </si>
  <si>
    <t>ERDEM AGRO TARIM ÜRÜNLERİ LİSANSLI DEPOCULUK ANONİM ŞİRKETİ</t>
  </si>
  <si>
    <t>Silvan (Merkez)</t>
  </si>
  <si>
    <t>AREN AGRO TARIM ÜRÜNLERİ LİSANSLI DEPOCULUK ANONİM ŞİRKETİ</t>
  </si>
  <si>
    <t>TARIM KREDİ TARIM ÜRÜNLERİ LİSANSLI DEPOCULUK A.Ş.
(Eski Adı: TK TARIM ÜRÜNLERİ LİSANSLI DEPOCULUK A.Ş.)</t>
  </si>
  <si>
    <t>Balışeyh</t>
  </si>
  <si>
    <t>ATELSAN LİDAŞ TARIM ÜRÜNLERİ LİSANSLI DEPOCULUK ANONİM ŞİRKETİ</t>
  </si>
  <si>
    <t xml:space="preserve">BTB BALIKESİR TİCARET BORSASI TARIM ÜRÜNLERİ LİSANSLI DEPOCULUK ANONİM ŞİRKETİ </t>
  </si>
  <si>
    <t>MEMİŞ OĞULLARI TARIM ÜRÜNLERİ LİSANSLI DEPOCULUK ANONİM ŞİRKETİ</t>
  </si>
  <si>
    <t>Honaz</t>
  </si>
  <si>
    <t>Baklan</t>
  </si>
  <si>
    <t>Acıpayam</t>
  </si>
  <si>
    <t>ORDU TARIM ÜRÜNLERİ LİSANSLI DEPOCULUK ANONİM ŞİRKETİ</t>
  </si>
  <si>
    <t>Ordu</t>
  </si>
  <si>
    <t>Altınordu</t>
  </si>
  <si>
    <t>MARSAN GRUP TARIM ÜRÜNLERİ LİSANSLI DEPOCULUKA A.Ş</t>
  </si>
  <si>
    <t>ATABEY LİDAŞ TARIM ÜRÜNLERİ LİSANSLI DEPOCULUK A.Ş.</t>
  </si>
  <si>
    <t>Çayıralan</t>
  </si>
  <si>
    <t>ŞEKER KARDEŞLER TARIM ÜRÜNLERİ LİSANSLI DEPOCULUKA A.Ş.</t>
  </si>
  <si>
    <t>ZEN GLOBAL TARIM ÜRÜNLERİ LİSANSLI DEPOCULUK ANONİM ŞİRKETİ</t>
  </si>
  <si>
    <t>Kaman</t>
  </si>
  <si>
    <t>BEKA LİDAŞ TARIM ÜRÜNLERİ LİSANSLI DEPOCULUK ANONİM ŞİRKETİ</t>
  </si>
  <si>
    <t>Erkaya</t>
  </si>
  <si>
    <t>ÇÖKEN AGRO TARIM ÜRÜNLERİ LİSANSLI DEPOCULUK ANONİM ŞİRKETİ</t>
  </si>
  <si>
    <t xml:space="preserve">GARANTİ TARIM ÜRÜNLERİ LİSANSLI DEPOCULUK ANONİM ŞİRKETİ </t>
  </si>
  <si>
    <t xml:space="preserve">TÜRKLER AGRO TARIM ÜRÜNLERİ LİSANSLI DEPOCULUK ANONİM ŞİRKETİ  </t>
  </si>
  <si>
    <t>Yumurtalık</t>
  </si>
  <si>
    <t>Tuzlukçu</t>
  </si>
  <si>
    <t xml:space="preserve">KAYNAR AGRO TARIM ÜRÜNLERİ LİSANSLI DEPOCULUK ANONİM ŞİRKETİ </t>
  </si>
  <si>
    <t xml:space="preserve">AYEN TARIM ÜRÜNLERİ LİSANSLI DEPOCULUK ANONİM ŞİRKETİ  </t>
  </si>
  <si>
    <t>Afyon TB</t>
  </si>
  <si>
    <t>ELBİSTAN DOĞAN TARIM ÜRÜNLERİ LİSANSLI DEPOCULUK ANONİM ŞİRKETİ</t>
  </si>
  <si>
    <t>GK LİDAŞ TARIM ÜRÜNLERİ LİSANSLI DEPOCULUK ANONİM ŞİRKETİ</t>
  </si>
  <si>
    <t>SİLOPİ LİDAŞ TARIM ÜRÜNLERİ LİSANSLI DEPOCULUK ANONİM ŞİRKETİ</t>
  </si>
  <si>
    <t xml:space="preserve">MİDYAT LİDAŞ TARIM ÜRÜNLERİ LİSANSLI DEPOCULUK ANONİM ŞİRKETİ </t>
  </si>
  <si>
    <t>Midyat</t>
  </si>
  <si>
    <t>MERZİFON ERTEM LİDAŞ TARIM ÜRÜNLERİ LİSANSLI DEPOCULUK ANONİM ŞİRKETİ</t>
  </si>
  <si>
    <t>Iğdır</t>
  </si>
  <si>
    <t>Ağrı</t>
  </si>
  <si>
    <t>GAMGAMLAR TARIM ÜRÜNLERİ LİSANSLI DEPOCULUK ANONİM ŞİRKETİ</t>
  </si>
  <si>
    <t>MARDİNİ LİDAŞ TARIM ÜRÜNLERİ LİSANSLI DEPOCULUK ANONİM ŞİRKETİ</t>
  </si>
  <si>
    <t>PEHLİVAN LİDAŞ TARIM ÜRÜNLERİ LİSANSLI DEPOCULUK ANONİM ŞİRKETİ</t>
  </si>
  <si>
    <t>DUYAN AGRO TARIM ÜRÜNLERİ LİSANSLI DEPOCULUK ANONİM ŞİRKETİ</t>
  </si>
  <si>
    <t>AKSA LİDAŞ TARIM ÜRÜNLERİ LİSANSLI DEPOCULUK ANONİM ŞİRKETİ</t>
  </si>
  <si>
    <t>ÖZ NERGİZLER TARIM ÜRÜNLERİ LİSANSLI DEPOCULUK ANONİM ŞİRKETİ</t>
  </si>
  <si>
    <t>MTG LİDAŞ TARIM ÜRÜNLERİ LİSANSLI DEPOCULUK ANONİM ŞİRKETİ</t>
  </si>
  <si>
    <t>AYAZZ TARIM ÜRÜNLERİ LİSANSLI DEPOCULUK ANONİM ŞİRKETİ</t>
  </si>
  <si>
    <t>Boztepe</t>
  </si>
  <si>
    <t>Güneysınır</t>
  </si>
  <si>
    <t>YÖRÜKOĞLU KARDEŞLER LİDAŞ TARIM ÜRÜNLERİ LİSANSLI DEPOCULUK ANONİM ŞİRKETİ</t>
  </si>
  <si>
    <t>OĞUZ LİDAŞ TARIM ÜRÜNLERİ LİSANSLI DEPOCULUK ANONİM ŞİRKETİ</t>
  </si>
  <si>
    <t>GÜZELOĞLU LİDAŞ TARIM ÜRÜNLERİ LİSANSLI DEPOCULUK A.Ş</t>
  </si>
  <si>
    <t>05/04/2023 - 10805</t>
  </si>
  <si>
    <t>Borsa Aksaray</t>
  </si>
  <si>
    <t>ARSLAN ATALAY TARIM ÜRÜNLERİ LİSANSLI DEPOCULUK ANONİM ŞİRKETİ</t>
  </si>
  <si>
    <t>TAŞHAN TARIM ÜRÜNLERİ LİSANSLI DEPOCULUK ANONİM ŞİRKETİ</t>
  </si>
  <si>
    <t>KASIR LİDAŞ TARIM ÜRÜNLERİ LİSANSLI DEPOCULUK ANONİM ŞİRKETİ</t>
  </si>
  <si>
    <t>ATB Laboratuvar</t>
  </si>
  <si>
    <t>SERPİN TARIM ÜRÜNLERİ LİSANSLI DEPOCULUK ANONİM ŞİRKETİ</t>
  </si>
  <si>
    <t>AZİM LİDAŞ TARIM ÜRÜNLERİ LİSANSLI DEPOCULUK ANONİM ŞİRKETİ</t>
  </si>
  <si>
    <t>GOLD BAŞAK TARIM ÜRÜNLERİ LİSANSLI DEPOCULUK ANONİM ŞİRKETİ</t>
  </si>
  <si>
    <t>Mihalıççık</t>
  </si>
  <si>
    <t>MARDİN ÖZLER TARIM ÜRÜNLERİ LİSANSLI DEPOCULUK ANONİM ŞİRKETİ</t>
  </si>
  <si>
    <t>BALYAN LİDAŞ TARIM ÜRÜNLERİ LİSANSLI DEPOCULUK ANONİM ŞİRKET</t>
  </si>
  <si>
    <t>Kozluk</t>
  </si>
  <si>
    <t>Tutak</t>
  </si>
  <si>
    <t>HARMAN LİDAŞ TARIM ÜRÜNLERİ LİSANSLI DEPOCULUK A.Ş.
(ESKİ İSMİ: MURAT AGRO TARIM ÜRÜNLERİ LİSANSLI DEPOCULUK A.Ş. )</t>
  </si>
  <si>
    <t>BOZKURT LİDAŞ TARIM ÜRÜNLERİ LİSANSLI DEPOCULUK ANONİM ŞİRKETİ</t>
  </si>
  <si>
    <t>Karaköprü</t>
  </si>
  <si>
    <t>ÖNTÜRK TARIM ÜRÜNLERİ LİSANSLI DEPOCULUK ANONİM ŞİRKETİ</t>
  </si>
  <si>
    <t>SAYHAN AGRO TARIM ÜRÜNLERİ LİSANSLI DEPOCULUK ANONİM ŞİRKETİ</t>
  </si>
  <si>
    <t>BİRYOL LİDAŞ TARIM ÜRÜNLERİ LİSANSLI DEPOCULUK ANONİM ŞİRKETİ</t>
  </si>
  <si>
    <t>İSMAİL HAKKI KUMARTAŞLI TARIM ÜRÜNLERİ LİSANSLI DEPOCULUK ANONİM ŞİRKETİ</t>
  </si>
  <si>
    <t>AMANOS ÇİFTÇİ TARIM ÜRÜNLERİ LİSANSLI DEPOCULUK ANONİM ŞİRKETİ</t>
  </si>
  <si>
    <t>ÖZ FAZİLET AGRO TARIM ÜRÜNLERİ LİSANSLI DEPOCULUK ANONİM ŞİRKETİ</t>
  </si>
  <si>
    <t>MEGAPOL TARIM ÜRÜNLERİ LİSANSLI DEPOCULUK ANONİM ŞİRKETİ</t>
  </si>
  <si>
    <t>TOSUN HUBUBAT TARIM ÜRÜNLERİ LİSANSLI DEPOCULUK ANONİM ŞİRKETİ</t>
  </si>
  <si>
    <t>CSS LİDAŞ TARIM ÜRÜNLERİ LİSANSLI DEPOCULUK ANONİM ŞİRKETİ</t>
  </si>
  <si>
    <t>HACI CEVZET LİDAŞ TARIM ÜRÜNLERİ LİSANSLI DEPOCULUK ANONİM ŞİRKETİ</t>
  </si>
  <si>
    <t>RM ZİLE GRAİN TARIM ÜRÜNLERİ LİSANSLI DEPOCULUK ANONİM ŞİRKETİ</t>
  </si>
  <si>
    <t>TALHA KUMARTAŞLI TARIM ÜRÜNLERİ LİSANSLI DEPOCULUK ANONİM ŞİRKETİ</t>
  </si>
  <si>
    <t>BOZOK SANCAĞI TARIM ÜRÜNLERİ LİSANSLI DEPOCULUK ANONİM ŞİRKETİ</t>
  </si>
  <si>
    <t>26/09/2023 - 10922</t>
  </si>
  <si>
    <t>TAHILTAG TARIM ÜRÜNLERİ LİSANSLI DEPOCULUK SANAYİ VE TİCARET ANONİM ŞİRKETİ</t>
  </si>
  <si>
    <t>Muş</t>
  </si>
  <si>
    <t>KARGÜN TARIM ÜRÜNLERİ LİSANSLI DEPOCULUK ANONİM ŞİRKETİ</t>
  </si>
  <si>
    <t>BABAESKİ(Eski Adı: Eksun) TARIM ÜRÜNLERİ LİSANSLI DEPOCULUK A.Ş.</t>
  </si>
  <si>
    <t>23/06/2023 - 10859</t>
  </si>
  <si>
    <t>YILDIRIM LİDAŞ TARIM ÜRÜNLERİ LİSANSLI DEPOCULUK ANONİM ŞİRKETİ</t>
  </si>
  <si>
    <t>DENLİ GRUP TARIM ÜRÜNLERİ LİSANSLI DEPOCULUK ANONİM ŞİRKETİ</t>
  </si>
  <si>
    <t>KULU AK TARIM ÜRÜNLERİ LİSANSLI DEPOCULUK ANONİM ŞİRKETİ</t>
  </si>
  <si>
    <t>BEŞLER LİDAŞ TARIM ÜRÜNLERİ LİSANSLI DEPOCULUK ANONİM ŞİRKETİ</t>
  </si>
  <si>
    <t>DEMİRSAN LİDAŞ TARIM ÜRÜNLERİ LİSANSLI DEPOCULUK ANONİM ŞİRKETİ</t>
  </si>
  <si>
    <t>DEMİRKAYA DK GRUP TARIM ÜRÜNLERİ LİSANSLI DEPOCULUK ANONİM ŞİRKETİ'</t>
  </si>
  <si>
    <t>MUSTAFA YAYLA TARIM ÜRÜNLERİ LİSANSLI DEPOCULUK ANONİM ŞİRKETİ</t>
  </si>
  <si>
    <t>MAF LİDAŞ TARIM ÜRÜNLERİ LİSANSLI DEPOCULUK ANONİM ŞİRKETİ</t>
  </si>
  <si>
    <t>CSB TARIM ÜRÜNLERİ LİSANSLI DEPOCULUK ANONİM ŞİRKETİ</t>
  </si>
  <si>
    <t>MKARABURÇ LİDAŞ TARIM ÜRÜNLERİ LİSANSLI DEPOCULUK ANONİM ŞİRKETİ</t>
  </si>
  <si>
    <t>Siverek</t>
  </si>
  <si>
    <t>EMİNOĞLU LİDAŞ TARIM ÜRÜNLERİ LİSANSLI DEPOCULUK ANONİM ŞİRKETİ</t>
  </si>
  <si>
    <t>OFİS YEM LİDAŞ TARIM ÜRÜNLERİ LİSANSLI DEPOCULUK ANONİM ŞİRKETİ</t>
  </si>
  <si>
    <t>Söke TB</t>
  </si>
  <si>
    <t>SİLVAN MSG LİDAŞ TARIM ÜRÜNLERİ LİSANSLI DEPOCULUK ANONİM ŞİRKETİ</t>
  </si>
  <si>
    <t>TAT TARIM ÜRÜNLERİ LİSANSLI DEPOCULUK ANONİM ŞİRKETİ</t>
  </si>
  <si>
    <t>TAŞKIRAN LİDAŞ TARIM ÜRÜNLERİ LİSANSLI DEPOCULUK ANONİM ŞİRKETİ</t>
  </si>
  <si>
    <t>Ergani</t>
  </si>
  <si>
    <t>YEKSAM TARIM ÜRÜNLERİ LİSANSLI DEPOCULUK ANONİM ŞİRKETİ</t>
  </si>
  <si>
    <t>Sungurlu</t>
  </si>
  <si>
    <t>ŞAHBAZLAR AGRO TARIM ÜRÜNLERİ LİSANSLI DEPOCULUK ANONİM ŞİRKETİ'</t>
  </si>
  <si>
    <t>CEMDUY TARIM ÜRÜNLERİ LİSANSLI DEPOCULUK ANONİM ŞİRKETİ'</t>
  </si>
  <si>
    <t>UMUT LİDAŞ TARIM ÜRÜNLERİ LİSANSLI DEPOCULUK ANONİM ŞİRKETİ</t>
  </si>
  <si>
    <t>BARAK LİDAŞ TARIM ÜRÜNLERİ LİSANSLI DEPOCULUK ANONİM ŞİRKETİ</t>
  </si>
  <si>
    <t>Oğuzeli</t>
  </si>
  <si>
    <t>ÖZ AKGÜN LİDAŞ TARIM ÜRÜNLERİ LİSANSLI DEPOCULUK ANONİM ŞİRKETİ</t>
  </si>
  <si>
    <t>BAL TARIM ÜRÜNLERİ LİSANSLI DEPOCULUK ANONİM ŞİRKETİ</t>
  </si>
  <si>
    <t>ÜÇYOL AGRO TARIM ÜRÜNLERİ LİSANSLI DEPOCULUK ANONİM ŞİRKETİ'</t>
  </si>
  <si>
    <t>ASİLHAN AGRO TARIM ÜRÜNLERİ LİSANSLI DEPOCULUK ANONİM ŞİRKETİ</t>
  </si>
  <si>
    <t>AĞALAR TARIM ÜRÜNLERİ LİSANSLI DEPOCULUK ANONİM ŞİRKETİ</t>
  </si>
  <si>
    <t>HACI VEYSİ TARIM ÜRÜNLERİ LİSANSLI DEPOCULUK ANONİM ŞİRKETİ</t>
  </si>
  <si>
    <t>GÖZÜKARA AGRO TARIM ÜRÜNLERİ LİSANSLI DEPOCULUK ANONİM ŞİRKETİ</t>
  </si>
  <si>
    <t>ÖZTORUN TARIM ÜRÜNLERİ LİSANSLI DEPOCULUK ANONİM ŞİRKETİ</t>
  </si>
  <si>
    <t>ÖNCÜ FARM TARIM ÜRÜNLERİ LİSANSLI DEPOCULUK ANONİM ŞİRKETİ</t>
  </si>
  <si>
    <t>ERBAA OKYAR GRUP TARIM ÜRÜNLERİ LİSANSLI DEPOCULUK ANONİM ŞİRKETİ</t>
  </si>
  <si>
    <t>TAKIMCI LİDAŞ TARIM ÜRÜNLERİ LİSANSLI DEPOCULUK ANONİM ŞİRKETİ</t>
  </si>
  <si>
    <t>Tunceli</t>
  </si>
  <si>
    <t>Mazgirt</t>
  </si>
  <si>
    <t>AKŞEHİR LİDAŞ TARIM ÜRÜNLERİ LİSANSLI DEPOCULUK ANONİM ŞİRKETİ</t>
  </si>
  <si>
    <t>ALEMDAR LİDAŞ TARIM ÜRÜNLERİ LİSANSLI DEPOCULUK ANONİM ŞİRKETİ</t>
  </si>
  <si>
    <t>Mazıdağı</t>
  </si>
  <si>
    <t>ALKIM LİDAŞ TARIM ÜRÜNLERİ LİSANSLI DEPOCULUK ANONİM ŞİRKETİ</t>
  </si>
  <si>
    <t>AZİZBEY TARIM ÜRÜNLERİ LİSANSLI DEPOCULUK ANONİM ŞİRKETİ</t>
  </si>
  <si>
    <t>MİR AGRO TARIM ÜRÜNLERİ LİSANSLI DEPOCULUK ANONİM ŞİRKETİ</t>
  </si>
  <si>
    <t>Patnos</t>
  </si>
  <si>
    <t>KEPENÇ LİDAŞ TARIM ÜRÜNLERİ LİSANSLI DEPOCULUK ANONİM ŞİRKETİ</t>
  </si>
  <si>
    <t>GLOBAL LİDAŞ TARIM ÜRÜNLERİ LİSANSLI DEPOCULUK ANONİM ŞİRKETİ</t>
  </si>
  <si>
    <t>DEMİRBAŞ AGRO TARIM ÜRÜNLERİ LİSANSLI DEPOCULUK ANONİM ŞİRKETİ</t>
  </si>
  <si>
    <t>Ayaş</t>
  </si>
  <si>
    <t>SERENDER TARIM ÜRÜNLERİ LİSANSLI DEPOCULUK ANONİM ŞİRKETİ</t>
  </si>
  <si>
    <t>TARAR LİDAŞ TARIM ÜRÜNLERİ LİSANSLI DEPOCULUK ANONİM ŞİRKETİ</t>
  </si>
  <si>
    <t xml:space="preserve">Muş </t>
  </si>
  <si>
    <t>Bulanık</t>
  </si>
  <si>
    <t>TALAŞLIOĞULLARI TARIM ÜRÜNLERİ LİSANSLI DEPOCULUK ANONİM ŞİRKETİ</t>
  </si>
  <si>
    <t>KADİM LİDAŞ TARIM ÜRÜNLERİ LİSANSLI DEPOCULUK ANONİM ŞİRKETİ</t>
  </si>
  <si>
    <t>VİRANŞEHİR TARIM ÜRÜNLERİ LİSANSLI DEPOCULUK ANONİM ŞİRKETİ</t>
  </si>
  <si>
    <t>GARİPOĞLU LİDAŞ TARIM ÜRÜNLERİ LİSANSLI DEPOCULUK ANONİM ŞİRKETİ</t>
  </si>
  <si>
    <t>Acıgöl</t>
  </si>
  <si>
    <t>BURAKSAN LİDAŞ TARIM ÜRÜNLERİ LİSANSLI DEPOCULUK ANONİM ŞİRKETİ</t>
  </si>
  <si>
    <t>DİCLE LİDAŞ TARIM ÜRÜNLERİ LİSANSLI DEPOCULUK ANONİM ŞİRKETİ'</t>
  </si>
  <si>
    <t>ERTÜRK YAPI TARIM ÜRÜNLERİ LİSANSLI DEPOCULUK ANONİM ŞİRKETİ</t>
  </si>
  <si>
    <t>Sinanpaşa</t>
  </si>
  <si>
    <t>HBK LİDAŞ TARIM ÜRÜNLERİ LİSANSLI DEPOCULUK ANONİM ŞİRKETİ</t>
  </si>
  <si>
    <t>AKŞEHİR ÖZDENLER TARIM ÜRÜNLERİ LİSANSLI DEPOCULUK ANONİM ŞİRKETİ</t>
  </si>
  <si>
    <t>ASKIDA</t>
  </si>
  <si>
    <t>ÖZMERMER TARIM ÜRÜNLERİ LİSANSLI DEPOCULUK ANONİM ŞİRKETİ</t>
  </si>
  <si>
    <t>ZİLAN GROUP TARIM ÜRÜNLERİ LİSANSLI DEPOCULUK ANONİM ŞİRKETİ</t>
  </si>
  <si>
    <t>BABİL LİDAŞ TARIM ÜRÜNLERİ LİSANSLI DEPOCULUK ANONİM ŞİRKETİ</t>
  </si>
  <si>
    <t>KAYA LİDAŞ TARIM ÜRÜNLERİ LİSANSLI DEPOCULUK ANONİM ŞİRKETİ</t>
  </si>
  <si>
    <t>ÖZARSLAN AGRO TARIM ÜRÜNLERİ LİSANSLI DEPOCULUK SANAYİ VE TİCARET ANONİM ŞİRKETİ</t>
  </si>
  <si>
    <t>İncesu</t>
  </si>
  <si>
    <t>08/11/2023-10953</t>
  </si>
  <si>
    <t>03/08/2023-10885</t>
  </si>
  <si>
    <t>İPEK LİDAŞ TARIM ÜRÜNLERİ LİSANSLI DEPOCULUK ANONİM ŞİRKETİ</t>
  </si>
  <si>
    <t>BFC LİDAŞ TARIM ÜRÜNLERİ LİSANSLI DEPOCULUK ANONİM ŞİRKETİ</t>
  </si>
  <si>
    <t>Erzincan</t>
  </si>
  <si>
    <t>Tercan</t>
  </si>
  <si>
    <t>Nevşehir Gıda</t>
  </si>
  <si>
    <t>EMSA LİDAŞ TARIM ÜRÜNLERİ LİSANSLI DEPOCULUK ANONİM ŞİRKETİ</t>
  </si>
  <si>
    <t>DEVELİ AGRO TARIM ÜRÜNLERİ LİSANSLI DEPOCULUK ANONİM ŞİRKETİ</t>
  </si>
  <si>
    <t>TEKİNAL LİDAŞ  TARIM ÜRÜNLERİ LİSANSLI DEPOCULUK ANONİM ŞİRKETİ</t>
  </si>
  <si>
    <t>ANKA LİDAŞ TARIM ÜRÜNLERİ LİSANSLI DEPOCULUK ANONİM ŞİRKETİ</t>
  </si>
  <si>
    <t>ARLİDAŞ  TARIM ÜRÜNLERİ LİSANSLI DEPOCULUK ANONİM ŞİRKETİ</t>
  </si>
  <si>
    <t>Kumlu</t>
  </si>
  <si>
    <t>İNCEÖZ TARIM ÜRÜNLERİ LİSANSLI DEPOCULUK ANONİM ŞİRKETİ</t>
  </si>
  <si>
    <t>BEYOĞLU AGRO TARIM ÜRÜNLERİ LİSANSLI DEPOCULUK A.Ş.</t>
  </si>
  <si>
    <t>ULUĞ AGRO LİDAŞ TARIM ÜRÜNLERİ LİSANSLI DEPOCULUK ANONİM ŞİRKETİ</t>
  </si>
  <si>
    <t>01/03/2021 - 10277
Konya Ereğli T.S.)</t>
  </si>
  <si>
    <t>Belen</t>
  </si>
  <si>
    <t>Havran</t>
  </si>
  <si>
    <t>GARDİYAN AGRO TARIM ÜRÜNLERİ LİSANSLI DEPOCULUK ANONİM ŞİRKETİ</t>
  </si>
  <si>
    <t>ILGIN LİDAŞ TARIM ÜRÜNLERİ LİSANSLI DEPOCULUK ANONİM ŞİRKETİ</t>
  </si>
  <si>
    <t>MEHMET ŞİRİN BAŞARAN LİDAŞ TARIM ÜRÜNLERİ LİSANSLI DEPOCULUK ANONİM ŞİRKETİ</t>
  </si>
  <si>
    <t>ENBA AGRO TARIM ÜRÜNLERİ LİSANSLI DEPOCULUK ANONİM ŞİRKETİ</t>
  </si>
  <si>
    <t>Eyyübiye (Akçamescit)</t>
  </si>
  <si>
    <t>AGRO ANADOLU TARIM ÜRÜNLERİ LİSANSLI DEPOCULUK ANONİM ŞİRKETİ</t>
  </si>
  <si>
    <t>ULTAR LİDAŞ TARIM ÜRÜNLERİ LİSANSLI DEPOCULUK ANONİM ŞİRKETİ</t>
  </si>
  <si>
    <t>UTEK ESER TARIM ÜRÜNLERİ LİSANSLI DEPOCULUK ANONİM ŞİRKETİ</t>
  </si>
  <si>
    <t>VEŞA TARIM ÜRÜNLERİ LİSANSLI DEPOCULUK ANONİM ŞİRKETİ</t>
  </si>
  <si>
    <t>ERGÜNBAŞ TARIM ÜRÜNLERİ LİSANSLI DEPOCULUK ANONİM ŞİRKETİ</t>
  </si>
  <si>
    <t>MURAT MAVİ TARIM ÜRÜNLERİ LİSANSLI DEPOCULUK ANONİM ŞİRKETİ</t>
  </si>
  <si>
    <t>FURKAN LİDAŞ TARIM ÜRÜNLERİ LİSANSLI DEPOCULUK ANONİM ŞİRKETİ</t>
  </si>
  <si>
    <t>Akpınar</t>
  </si>
  <si>
    <t>Ulaş</t>
  </si>
  <si>
    <t>Çatalca</t>
  </si>
  <si>
    <t>ZERRAKİ TARIM ÜRÜNLERİ LİSANSLI DEPOCULUK ANONİM ŞİRKETİ</t>
  </si>
  <si>
    <t>ALİ KÜRKÜT TARIM ÜRÜNLERİ LİSANSLI DEPOCULUK A.Ş.</t>
  </si>
  <si>
    <t>24/7/2023 - 10877 Diyarbakır T.S.</t>
  </si>
  <si>
    <t>1/2/2024 KONYA T.S.</t>
  </si>
  <si>
    <t>ONURLAR AGRO TARIM ÜRÜNLERİ LİSANSLI DEPOCULUK A.Ş. (ESKİ ADI:NİYAZ ORHA)</t>
  </si>
  <si>
    <t>ÇARŞAMBA LİDAŞ TARIM ÜRÜNLERİ LİSANSLI DEPOCULUK A.Ş.</t>
  </si>
  <si>
    <t>MERT GÜL TARIM ÜRÜNLERİ LİSANSLI DEPOCULUK ANONİM ŞİRKETİ</t>
  </si>
  <si>
    <t>NEVŞEHİR TİCARET BORSASI TARIM ÜRÜNLERİ LİSANSLI DEPOCULUK ANONİM ŞİRKETİ</t>
  </si>
  <si>
    <t>ALTUNOKLAR GRUP TARIM ÜRÜNLERİ LİSANSLI DEPOCULUK ANONİM ŞİRKETİ</t>
  </si>
  <si>
    <t>Altınyayla</t>
  </si>
  <si>
    <t>KEÇEBEYLİ GRUP TARIM ÜRÜNLERİ LİSANSLI DEPOCULUK ANONİM ŞİRKETİ</t>
  </si>
  <si>
    <t>Sincan</t>
  </si>
  <si>
    <t>MARO LİDAŞ TARIM ÜRÜNLERİ LİSANSLI DEPOCULUK ANONİM ŞİRKETİ</t>
  </si>
  <si>
    <t>Bayburt</t>
  </si>
  <si>
    <t>Tomarza</t>
  </si>
  <si>
    <t>KADİM SUR LİDAŞ TARIM ÜRÜNLERİ LİSANSLI DEPOCULUK ANONİM ŞİRKETİ</t>
  </si>
  <si>
    <t>MD AGRO TARIM ÜRÜNLERİ LİSANSLI DEPOCULUK ANONİM ŞİRKETİ</t>
  </si>
  <si>
    <t>NEREDE LİDAŞ TARIM ÜRÜNLERİ LİSANSLI DEPOCULUK ANONİM ŞİRKETİ</t>
  </si>
  <si>
    <t>ALİ BELEK LİDAŞ TARIM ÜRÜNLERİ LİSANSLI DEPOCULUK ANONİM ŞİRKETİ</t>
  </si>
  <si>
    <t>Kovancılar</t>
  </si>
  <si>
    <t>İKİ KARDEŞLER TARIM ÜRÜNLERİ LİSANSLI DEPOCULUK ANONİM ŞİRKETİ</t>
  </si>
  <si>
    <t>UĞURAY TARIM ÜRÜNLERİ LİSANSLI DEPOCULUK ANONİM ŞİRKETİNİ</t>
  </si>
  <si>
    <t>OSEM AGRO TARIM ÜRÜNLERİ LİSANSLI DEPOCULUK ANONİM ŞİRKETİ</t>
  </si>
  <si>
    <t>BAĞLAR LİDAŞ TARIM ÜRÜNLERİ LİSANSLI DEPOCULUK ANONİM ŞİRKETİ</t>
  </si>
  <si>
    <t>GİTAŞ TARIM ÜRÜNLERİ LİSANSLI DEPOCULUK ANONİM ŞİRKETİ</t>
  </si>
  <si>
    <t>BD KOZAKLI TARIM ÜRÜNLERİ LİSANSLI DEPOCULUK ANONİM ŞİRKETİ</t>
  </si>
  <si>
    <t>ÖZTAÇ TARIM ÜRÜNLERİ LİSANSLI DEPOCULUK ANONİM ŞİRKETİ</t>
  </si>
  <si>
    <t>KIZILKAYA LİDAŞ TARIM ÜRÜNLERİ LİSANSLI DEPOCULUK ANONİM ŞİRKETİ</t>
  </si>
  <si>
    <t>MERCANS TARIM ÜRÜNLERİ LİSANSLI DEPOCULUK ANONİM ŞİRKETİ</t>
  </si>
  <si>
    <t>AKSARAY YSM TARIM ÜRÜNLERİ LİSANSLI DEPOCULUK ANONİM ŞİRKETİ</t>
  </si>
  <si>
    <t>ÇİÇEK LİDAŞ TARIM ÜRÜNLERİ LİSANSLI DEPOCULUK ANONİM ŞİRKETİ</t>
  </si>
  <si>
    <t>ERD LİDAŞ TARIM ÜRÜNLERİ LİSANSLI DEPOCULUK ANONİM ŞİRKETİ</t>
  </si>
  <si>
    <t>Hamur</t>
  </si>
  <si>
    <t>FYZ LİDAŞ TARIM ÜRÜNLERİ LİSANSLI DEPOCULUK ANONİM ŞİRKETİ</t>
  </si>
  <si>
    <t>ÖZNER LİDAŞ TARIM ÜRÜNLERİ LİSANSLI DEPOCULUK ANONİM ŞİRKETİ</t>
  </si>
  <si>
    <t>AYKAL PAMUK LİDAŞ TARIM ÜRÜNLERİ LİSANSLI DEPOCULUK ANONİM ŞİRKETİ</t>
  </si>
  <si>
    <t>GÜZTAR TARIM ÜRÜNLERİ LİSANSLI DEPOCULUK ANONİM ŞİRKETİ</t>
  </si>
  <si>
    <t>İDİL LİDAŞ TARIM ÜRÜNLERİ LİSANSLI DEPOCULUK ANONİM ŞİRKETİ</t>
  </si>
  <si>
    <t>İdil</t>
  </si>
  <si>
    <t>MER SUR TARIM ÜRÜNLERİ LİSANSLI DEPOCULUK ANONİM ŞİRKETİ</t>
  </si>
  <si>
    <t>SAKIZKÖY TARIM ÜRÜNLERİ LİSANSLI DEPOCULUK ANONİM ŞİRKETİ</t>
  </si>
  <si>
    <t>KAAN TARIM ÜRÜNLERİ LİSANSLI DEPOCULUK A.Ş</t>
  </si>
  <si>
    <t>ÖZANKA TARIM ÜRÜNLERİ LİSANSLI DEPOCULUK ANONİM ŞİRKETİ</t>
  </si>
  <si>
    <t>Pasinler</t>
  </si>
  <si>
    <t>TOKATHAN TARIM ÜRÜNLERİ LİSANSLI DEPOCULUK ANONİM ŞİRKETİ</t>
  </si>
  <si>
    <t>Kayseri TB</t>
  </si>
  <si>
    <t>GÖRENLER AGRO TARIM ÜRÜNLERİ LİSANSLI DEPOCULUK ANONİM ŞİRKETİ</t>
  </si>
  <si>
    <t>Payas</t>
  </si>
  <si>
    <t>ERZURUM TİCARET BORSASI TARIM ÜRÜNLERİ LİSANSLI DEPOCULUK ANONİM ŞİRKETİ</t>
  </si>
  <si>
    <t>BAL-KAN LİDAŞ TARIM ÜRÜNLERİ LİSANSLI DEPOCULUK ANONİM ŞİRKETİ
(ESKİ İSMİ KÖRHALİL LİDAŞ)</t>
  </si>
  <si>
    <t>SANAL AGRO LİDAŞ TARIM ÜRÜNLERİ LİSANSLI DEPOCULUK ANONİM ŞİRKETİ</t>
  </si>
  <si>
    <t>ALKAN TARIM ÜRÜNLERİ LİSANSLI DEPOCULUK ANONİM ŞİRKETİ</t>
  </si>
  <si>
    <t>SEYYAH LİDAŞ TARIM ÜRÜNLERİ LİSANSLI DEPOCULUK ANONİM ŞİRKETİ</t>
  </si>
  <si>
    <t>Tepebaşı</t>
  </si>
  <si>
    <t>RIŞVANOĞLU LİDAŞ TARIM ÜRÜNLERİ LİSANSLI DEPOCULUK ANONİM ŞİRKETİ</t>
  </si>
  <si>
    <t>KOZSAN LİDAŞ TARIM ÜRÜNLERİ LİSANSLI DEPOCULUK ANONİM ŞİRKETİ</t>
  </si>
  <si>
    <t>HAS GRAİN LİDAŞ TARIM ÜRÜNLERİ LİSANSLI DEPOCULUK ANONİM ŞİRKETİ</t>
  </si>
  <si>
    <t>CEMİL DEMİR TARIM ÜRÜNLERİ SANAYİ VE TİCARET ANONİM ŞİRKETİ</t>
  </si>
  <si>
    <t>İSRA LİDAŞ TARIM ÜRÜNLERİ LİSANSLI DEPOCULUK ANONİM ŞİRKETİ</t>
  </si>
  <si>
    <t>YILDIZLAR LİDAŞ TARIM ÜRÜNLERİ LİSANSLI DEPOCULUK ANONİM ŞİRKETİ</t>
  </si>
  <si>
    <t>YILMAZ AGRO TARIM ÜRÜNLERİ LİSANSLI DEPOCULUK ANONİM ŞİRKETİ</t>
  </si>
  <si>
    <t>Ceylanpınar</t>
  </si>
  <si>
    <t>SİVEREK LİDAŞ TARIM ÜRÜNLERİ LİSANSLI DEPOCULUK ANONİM ŞİRKETİ</t>
  </si>
  <si>
    <t>GÜNEYDOĞU LİDAŞ TARIM ÜRÜNLERİ LİSANSLI DEPOCULUK ANONİM ŞİRKETİ</t>
  </si>
  <si>
    <t>YENİŞEHİR TİCARET BORSASI TARIM ÜRÜNLERİ LİSANSLI DEPOCULUK ANONİM ŞİRKETİ</t>
  </si>
  <si>
    <t>BİRLİK LİDAŞ TARIM ÜRÜNLERİ LİSANSLI DEPOCULUK A.Ş.</t>
  </si>
  <si>
    <t>Eleşkirt</t>
  </si>
  <si>
    <t>Ulukışla</t>
  </si>
  <si>
    <t>YURTTAŞLAR AGRO TARIM ÜRÜNLERİ LİSANSLI DEPOCULUK ANONİM ŞİRKETİ</t>
  </si>
  <si>
    <t>Atkaracalar</t>
  </si>
  <si>
    <t>UNEX LİDAŞ TARIM ÜRÜNLERİ LİSANSLI DEPOCULUK ANONİM ŞİRKETİ ( Eski Adı: RODOSTO Lidaş)</t>
  </si>
  <si>
    <t>İSNUR TARIM ÜRÜNLERİ LİSANSLI DEPOCULUK ANONİM ŞİRKETİ</t>
  </si>
  <si>
    <t>İslahiye</t>
  </si>
  <si>
    <t>TARİŞ ÜZÜM TARIM ÜRÜNLERİ LİSANSLI DEPOCULUK ANONİM ŞİRKETİ</t>
  </si>
  <si>
    <t>Kemalpaşa</t>
  </si>
  <si>
    <t>Salihli</t>
  </si>
  <si>
    <t>Alaşehir</t>
  </si>
  <si>
    <t>RASYONEL TARIM ÜRÜNLERİ LİSANSLI DEPOCULUK ANONİM ŞİRKETİ</t>
  </si>
  <si>
    <t>Şanlıurfa Lab</t>
  </si>
  <si>
    <t>DİYARBAKIR TARIM ÜRÜNLERİ LİSANSLI DEPOCULUK ANONİM ŞİRKETİ</t>
  </si>
  <si>
    <t>ÇEVİKLER TARIM ÜRÜNLERİ LİSANSLI DEPOCULUK ANONİM ŞİRKETİ</t>
  </si>
  <si>
    <t>PETRA TARIM ÜRÜNLERİ LİSANSLI DEPOCULUK ANONİM ŞİRKETİ</t>
  </si>
  <si>
    <t>Kahramankazan</t>
  </si>
  <si>
    <t>BULİDAŞ TARIM ÜRÜNLERİ LİSANSLI DEPOCULUK ANONİM ŞİRKETİ'</t>
  </si>
  <si>
    <t>ÖZMİRİOĞLU LİDAŞ TARIM ÜRÜNLERİ LİSANSLI DEPOCULUK ANONİM ŞİRKETİ'</t>
  </si>
  <si>
    <t>TİRİMİLLİ TARIM ÜRÜNLERİ LİSANSLI DEPOCULUK ANONİM ŞİRKETİ</t>
  </si>
  <si>
    <t>ELSA TARIM ÜRÜNLERİ LİSANSLI DEPOCULUK A.Ş</t>
  </si>
  <si>
    <t>NİĞDE KÖSEOĞLU TARIM ÜRÜNLERİ LİSANSLI DEPOCULUK ANONİM ŞİRKETİ'</t>
  </si>
  <si>
    <t>Bor</t>
  </si>
  <si>
    <t>Evren</t>
  </si>
  <si>
    <t>Samsun TB</t>
  </si>
  <si>
    <t>MUNZUR AGRO TARIM ÜRÜNLERİ LİSANSLI DEPOCULUK SANAYİ VE TİCARET VE ANONİM ŞİRKETİ</t>
  </si>
  <si>
    <t>HAS BUĞSAN TARIM ÜRÜNLERİ LİSANSLI DEPOCULUK ANONİM ŞİRKETİNE</t>
  </si>
  <si>
    <t xml:space="preserve">Aksaray </t>
  </si>
  <si>
    <t>Aksaray TB</t>
  </si>
  <si>
    <t>GÜNGÖR LİDAŞ TARIM ÜRÜNLERİ LİSANSLI DEPOCULUK ANONİM ŞİRKETİ</t>
  </si>
  <si>
    <t>ARİAYEM LİDAŞ TARIM ÜRÜNLERİ LİSANSLI DEPOCULUK ANONİM ŞİRKET</t>
  </si>
  <si>
    <t>Mudanya</t>
  </si>
  <si>
    <t>NURDAŞ TARIM ÜRÜNLERİ LİSANSLI DEPOCULUK ANONİM ŞİRKET</t>
  </si>
  <si>
    <t>Gold Wheat</t>
  </si>
  <si>
    <t>TEKBAŞAK TARIM ÜRÜNLERİ LİSANSLI DEPOCULUK ANONİM ŞİRKETİ</t>
  </si>
  <si>
    <t>Çobanlar</t>
  </si>
  <si>
    <t>BAFRA LİDAŞ TARIM ÜRÜNLERİ LİSANSLI DEPOCULUK ANONİM ŞİRKETİ'</t>
  </si>
  <si>
    <t>İlkadım</t>
  </si>
  <si>
    <t>SÜLEYMANOĞLU LİDAŞ TARIM ÜRÜNLERİ LİSANSLI DEPOCULUK ANONİM ŞİRKETİ'</t>
  </si>
  <si>
    <t>DCT GROUP TARIM ÜRÜNLERİ LİSANSLI DEPOCULUK ANONİM ŞİRKET</t>
  </si>
  <si>
    <t>ABC LİDAŞ TARIM ÜRÜNLERİ LİSANSLI DEPOCULUK ANONİM ŞİRKETİ'</t>
  </si>
  <si>
    <t>Merke</t>
  </si>
  <si>
    <t>KOÇ LİDAŞ TARIM ÜRÜNLERİ LİSANSLI DEPOCULUK ANONİM ŞİRKET</t>
  </si>
  <si>
    <t>Kızılırmak</t>
  </si>
  <si>
    <t>TURKOOP TARIM ÜRÜNLERİ LİSANSLI DEPOCULUK ANONİM ŞİRKETİ</t>
  </si>
  <si>
    <t>Turhal</t>
  </si>
  <si>
    <t>Tariş Üzüm Araştırma Geliştirme</t>
  </si>
  <si>
    <t>ERKAYA</t>
  </si>
  <si>
    <t>Ksımi Askıda</t>
  </si>
  <si>
    <t xml:space="preserve"> KISMİ ASKIDA</t>
  </si>
  <si>
    <t>PINARBAŞI TARIM ÜRÜNLERİ LİSANSLI DEPOCULUK ANONİM ŞİRKETİ</t>
  </si>
  <si>
    <t>Malazgirt</t>
  </si>
  <si>
    <t>(Eski Adı: ESATBEYOĞLU TARIM ÜRÜNLERİ LİSANSLI DEPOCULUK ANONİM ŞİRKET)</t>
  </si>
  <si>
    <t>MEREK TARIM ÜRÜNLERİ LİSANSLI DEPOCULUK ANONİM ŞİRKETİ ( LİDAŞ YASİN ATMACA Eski İsmi)</t>
  </si>
  <si>
    <t>KISMİ ASKIDA</t>
  </si>
  <si>
    <t>MUHAMMED KEREM ÇAKIR TARIM ÜRÜNLERİ LİSANSLI DEPOCULUK ANONİM ŞİRKETİ</t>
  </si>
  <si>
    <t>KUZEY EGE ZEYTİNYAĞI TARIM ÜRÜNLERİ LİSANSLI DEPOCULUK ANONİM ŞİRKETİ</t>
  </si>
  <si>
    <t>Ayvalık</t>
  </si>
  <si>
    <t>KISMİ ASKI</t>
  </si>
  <si>
    <t>ALTIN ZİRAAT TARIM ÜRÜNLERİ LİSANSLI DEPOCULUK SANAYİ TİCARET ANONİM ŞİRKETİ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</si>
</sst>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62"/>
      <scheme val="minor"/>
    </font>
    <font>
      <b/>
      <shadow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color theme="1"/>
      <name val="Cambria"/>
      <family val="1"/>
      <charset val="162"/>
    </font>
    <font>
      <b/>
      <sz val="12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name val="Cambria"/>
      <family val="1"/>
      <charset val="162"/>
    </font>
    <font>
      <sz val="10"/>
      <name val="Cambria"/>
      <family val="1"/>
      <charset val="162"/>
    </font>
    <font>
      <b/>
      <sz val="18"/>
      <color theme="1"/>
      <name val="Cambria"/>
      <family val="1"/>
      <charset val="162"/>
    </font>
    <font>
      <b/>
      <sz val="12"/>
      <color rgb="FFFF0000"/>
      <name val="Cambria"/>
      <family val="1"/>
      <charset val="162"/>
    </font>
    <font>
      <sz val="10"/>
      <color theme="1"/>
      <name val="Arial"/>
      <family val="2"/>
      <charset val="162"/>
    </font>
    <font>
      <b/>
      <sz val="14"/>
      <color rgb="FFFF000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mbria"/>
      <family val="1"/>
      <charset val="162"/>
    </font>
    <font>
      <b/>
      <sz val="1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3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2" xfId="0" applyBorder="1"/>
    <xf numFmtId="0" fontId="12" fillId="0" borderId="2" xfId="0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0" xfId="0" applyFont="1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3" borderId="0" xfId="0" applyFill="1" applyBorder="1"/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4" borderId="0" xfId="0" applyFill="1" applyBorder="1"/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0" fillId="3" borderId="0" xfId="0" applyNumberFormat="1" applyFill="1" applyBorder="1"/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0" fillId="3" borderId="0" xfId="0" applyNumberFormat="1" applyFill="1" applyBorder="1" applyAlignment="1">
      <alignment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3" fontId="1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0" fillId="0" borderId="0" xfId="0" applyBorder="1"/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8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/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15" fillId="4" borderId="0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0" xfId="0" applyFill="1"/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0" fillId="3" borderId="0" xfId="0" applyFill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3" fontId="15" fillId="0" borderId="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20" fillId="4" borderId="0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0" fillId="3" borderId="0" xfId="0" applyFont="1" applyFill="1" applyBorder="1"/>
    <xf numFmtId="0" fontId="5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14" fontId="5" fillId="4" borderId="3" xfId="0" applyNumberFormat="1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0" fillId="0" borderId="3" xfId="0" applyBorder="1" applyAlignment="1"/>
    <xf numFmtId="0" fontId="0" fillId="0" borderId="2" xfId="0" applyBorder="1" applyAlignment="1"/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center" vertical="center"/>
    </xf>
    <xf numFmtId="3" fontId="0" fillId="4" borderId="0" xfId="0" applyNumberFormat="1" applyFill="1" applyBorder="1"/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0" fillId="4" borderId="0" xfId="0" applyNumberForma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GY427"/>
  <sheetViews>
    <sheetView tabSelected="1" zoomScale="80" zoomScaleNormal="80" workbookViewId="0">
      <pane ySplit="2" topLeftCell="A3" activePane="bottomLeft" state="frozen"/>
      <selection activeCell="A333" sqref="A3:A333"/>
      <selection pane="bottomLeft" activeCell="P13" sqref="P13"/>
    </sheetView>
  </sheetViews>
  <sheetFormatPr defaultColWidth="9.140625" defaultRowHeight="45" customHeight="1" x14ac:dyDescent="0.25"/>
  <cols>
    <col min="1" max="1" width="8.28515625" style="42" customWidth="1"/>
    <col min="2" max="2" width="24.140625" style="45" bestFit="1" customWidth="1"/>
    <col min="3" max="3" width="20.140625" style="10" bestFit="1" customWidth="1"/>
    <col min="4" max="4" width="18.5703125" style="10" bestFit="1" customWidth="1"/>
    <col min="5" max="5" width="16.42578125" style="10" bestFit="1" customWidth="1"/>
    <col min="6" max="6" width="20.5703125" style="10" bestFit="1" customWidth="1"/>
    <col min="7" max="7" width="14.28515625" style="10" bestFit="1" customWidth="1"/>
    <col min="8" max="8" width="16.85546875" style="10" customWidth="1"/>
    <col min="9" max="9" width="31" style="10" customWidth="1"/>
    <col min="10" max="10" width="12.5703125" style="10" customWidth="1"/>
    <col min="11" max="11" width="24.28515625" style="440" customWidth="1"/>
    <col min="12" max="12" width="17.7109375" style="21" customWidth="1"/>
    <col min="13" max="13" width="14" style="21" customWidth="1"/>
    <col min="14" max="14" width="2.7109375" style="21" customWidth="1"/>
    <col min="15" max="15" width="21.5703125" style="10" customWidth="1"/>
    <col min="16" max="16" width="20.28515625" style="10" bestFit="1" customWidth="1"/>
    <col min="17" max="17" width="15" style="10" bestFit="1" customWidth="1"/>
    <col min="18" max="16384" width="9.140625" style="10"/>
  </cols>
  <sheetData>
    <row r="1" spans="1:18" ht="45" customHeight="1" x14ac:dyDescent="0.25">
      <c r="A1" s="1494" t="s">
        <v>360</v>
      </c>
      <c r="B1" s="1495"/>
      <c r="C1" s="1495"/>
      <c r="D1" s="1495"/>
      <c r="E1" s="1495"/>
      <c r="F1" s="1495"/>
      <c r="G1" s="1495"/>
      <c r="H1" s="1495"/>
      <c r="I1" s="1495"/>
      <c r="J1" s="1495"/>
      <c r="K1" s="1496"/>
      <c r="L1" s="1495"/>
      <c r="M1" s="1497"/>
      <c r="N1" s="68"/>
      <c r="O1" s="1493" t="s">
        <v>374</v>
      </c>
      <c r="P1" s="1493"/>
    </row>
    <row r="2" spans="1:18" ht="45" customHeight="1" x14ac:dyDescent="0.25">
      <c r="A2" s="40" t="s">
        <v>94</v>
      </c>
      <c r="B2" s="12" t="s">
        <v>95</v>
      </c>
      <c r="C2" s="11" t="s">
        <v>97</v>
      </c>
      <c r="D2" s="11" t="s">
        <v>96</v>
      </c>
      <c r="E2" s="12" t="s">
        <v>107</v>
      </c>
      <c r="F2" s="12" t="s">
        <v>108</v>
      </c>
      <c r="G2" s="12" t="s">
        <v>57</v>
      </c>
      <c r="H2" s="12" t="s">
        <v>58</v>
      </c>
      <c r="I2" s="12" t="s">
        <v>104</v>
      </c>
      <c r="J2" s="12" t="s">
        <v>105</v>
      </c>
      <c r="K2" s="12" t="s">
        <v>106</v>
      </c>
      <c r="L2" s="12" t="s">
        <v>373</v>
      </c>
      <c r="M2" s="12" t="s">
        <v>372</v>
      </c>
      <c r="N2" s="72"/>
      <c r="O2" s="13"/>
      <c r="P2" s="67" t="s">
        <v>362</v>
      </c>
    </row>
    <row r="3" spans="1:18" ht="45" customHeight="1" x14ac:dyDescent="0.25">
      <c r="A3" s="1473">
        <v>1</v>
      </c>
      <c r="B3" s="1492" t="s">
        <v>400</v>
      </c>
      <c r="C3" s="1471" t="s">
        <v>655</v>
      </c>
      <c r="D3" s="1499" t="s">
        <v>23</v>
      </c>
      <c r="E3" s="27" t="s">
        <v>53</v>
      </c>
      <c r="F3" s="27" t="s">
        <v>182</v>
      </c>
      <c r="G3" s="3">
        <v>60000</v>
      </c>
      <c r="H3" s="3">
        <v>60000</v>
      </c>
      <c r="I3" s="1498" t="s">
        <v>109</v>
      </c>
      <c r="J3" s="1465">
        <v>40736</v>
      </c>
      <c r="K3" s="43" t="s">
        <v>204</v>
      </c>
      <c r="L3" s="1457">
        <f>SUM(G3:G12)</f>
        <v>517200</v>
      </c>
      <c r="M3" s="1457">
        <f>SUM(H3:H12)</f>
        <v>401200</v>
      </c>
      <c r="N3" s="65"/>
      <c r="O3" s="14" t="s">
        <v>363</v>
      </c>
      <c r="P3" s="70">
        <f>P13-(P4+P6+P7+P8+P9+P10+P12)</f>
        <v>14099212</v>
      </c>
    </row>
    <row r="4" spans="1:18" ht="45" customHeight="1" x14ac:dyDescent="0.25">
      <c r="A4" s="1473"/>
      <c r="B4" s="1492"/>
      <c r="C4" s="1471"/>
      <c r="D4" s="1499"/>
      <c r="E4" s="27" t="s">
        <v>17</v>
      </c>
      <c r="F4" s="27" t="s">
        <v>243</v>
      </c>
      <c r="G4" s="3">
        <v>90000</v>
      </c>
      <c r="H4" s="3">
        <v>89000</v>
      </c>
      <c r="I4" s="1498"/>
      <c r="J4" s="1471"/>
      <c r="K4" s="43" t="s">
        <v>204</v>
      </c>
      <c r="L4" s="1463"/>
      <c r="M4" s="1463"/>
      <c r="N4" s="66"/>
      <c r="O4" s="14" t="s">
        <v>606</v>
      </c>
      <c r="P4" s="70">
        <v>13500</v>
      </c>
    </row>
    <row r="5" spans="1:18" ht="45" customHeight="1" x14ac:dyDescent="0.25">
      <c r="A5" s="1473"/>
      <c r="B5" s="1492"/>
      <c r="C5" s="1471"/>
      <c r="D5" s="1499"/>
      <c r="E5" s="674" t="s">
        <v>39</v>
      </c>
      <c r="F5" s="674" t="s">
        <v>24</v>
      </c>
      <c r="G5" s="680">
        <v>50000</v>
      </c>
      <c r="H5" s="680"/>
      <c r="I5" s="1498"/>
      <c r="J5" s="1471"/>
      <c r="K5" s="682"/>
      <c r="L5" s="1463"/>
      <c r="M5" s="1463"/>
      <c r="N5" s="66"/>
      <c r="O5" s="14"/>
      <c r="P5" s="70"/>
    </row>
    <row r="6" spans="1:18" ht="45" customHeight="1" x14ac:dyDescent="0.25">
      <c r="A6" s="1473"/>
      <c r="B6" s="1492"/>
      <c r="C6" s="1471"/>
      <c r="D6" s="1499"/>
      <c r="E6" s="27" t="s">
        <v>6</v>
      </c>
      <c r="F6" s="27" t="s">
        <v>24</v>
      </c>
      <c r="G6" s="3">
        <v>31200</v>
      </c>
      <c r="H6" s="3">
        <v>31200</v>
      </c>
      <c r="I6" s="1498"/>
      <c r="J6" s="1471"/>
      <c r="K6" s="43"/>
      <c r="L6" s="1463"/>
      <c r="M6" s="1463"/>
      <c r="N6" s="66"/>
      <c r="O6" s="14" t="s">
        <v>364</v>
      </c>
      <c r="P6" s="70">
        <v>25000</v>
      </c>
    </row>
    <row r="7" spans="1:18" ht="45" customHeight="1" x14ac:dyDescent="0.25">
      <c r="A7" s="1473"/>
      <c r="B7" s="1492"/>
      <c r="C7" s="1471"/>
      <c r="D7" s="1499"/>
      <c r="E7" s="27" t="s">
        <v>21</v>
      </c>
      <c r="F7" s="27" t="s">
        <v>222</v>
      </c>
      <c r="G7" s="3">
        <v>70000</v>
      </c>
      <c r="H7" s="3">
        <v>70000</v>
      </c>
      <c r="I7" s="1498"/>
      <c r="J7" s="1471"/>
      <c r="K7" s="43" t="s">
        <v>204</v>
      </c>
      <c r="L7" s="1463"/>
      <c r="M7" s="1463"/>
      <c r="N7" s="66"/>
      <c r="O7" s="14" t="s">
        <v>365</v>
      </c>
      <c r="P7" s="70">
        <v>10000</v>
      </c>
    </row>
    <row r="8" spans="1:18" ht="45" customHeight="1" x14ac:dyDescent="0.25">
      <c r="A8" s="1473"/>
      <c r="B8" s="1492"/>
      <c r="C8" s="1471"/>
      <c r="D8" s="1499"/>
      <c r="E8" s="27" t="s">
        <v>78</v>
      </c>
      <c r="F8" s="27" t="s">
        <v>297</v>
      </c>
      <c r="G8" s="3">
        <v>60000</v>
      </c>
      <c r="H8" s="3">
        <v>60000</v>
      </c>
      <c r="I8" s="1498"/>
      <c r="J8" s="1471"/>
      <c r="K8" s="43" t="s">
        <v>204</v>
      </c>
      <c r="L8" s="1463"/>
      <c r="M8" s="1463"/>
      <c r="N8" s="66"/>
      <c r="O8" s="14" t="s">
        <v>366</v>
      </c>
      <c r="P8" s="70">
        <v>4000</v>
      </c>
    </row>
    <row r="9" spans="1:18" ht="45" customHeight="1" x14ac:dyDescent="0.25">
      <c r="A9" s="1473"/>
      <c r="B9" s="1492"/>
      <c r="C9" s="1471"/>
      <c r="D9" s="1499"/>
      <c r="E9" s="27" t="s">
        <v>76</v>
      </c>
      <c r="F9" s="27" t="s">
        <v>298</v>
      </c>
      <c r="G9" s="3">
        <v>60000</v>
      </c>
      <c r="H9" s="3">
        <v>60000</v>
      </c>
      <c r="I9" s="1498"/>
      <c r="J9" s="1471"/>
      <c r="K9" s="43" t="s">
        <v>204</v>
      </c>
      <c r="L9" s="1463"/>
      <c r="M9" s="1463"/>
      <c r="N9" s="66"/>
      <c r="O9" s="14" t="s">
        <v>367</v>
      </c>
      <c r="P9" s="70">
        <v>6000</v>
      </c>
    </row>
    <row r="10" spans="1:18" ht="45" customHeight="1" x14ac:dyDescent="0.25">
      <c r="A10" s="1473"/>
      <c r="B10" s="1492"/>
      <c r="C10" s="1471"/>
      <c r="D10" s="1499"/>
      <c r="E10" s="27" t="s">
        <v>65</v>
      </c>
      <c r="F10" s="27" t="s">
        <v>183</v>
      </c>
      <c r="G10" s="3">
        <v>30000</v>
      </c>
      <c r="H10" s="3">
        <v>30000</v>
      </c>
      <c r="I10" s="1498"/>
      <c r="J10" s="1471"/>
      <c r="K10" s="43" t="s">
        <v>204</v>
      </c>
      <c r="L10" s="1463"/>
      <c r="M10" s="1463"/>
      <c r="N10" s="66"/>
      <c r="O10" s="14" t="s">
        <v>368</v>
      </c>
      <c r="P10" s="70">
        <v>1000</v>
      </c>
    </row>
    <row r="11" spans="1:18" s="804" customFormat="1" ht="45" customHeight="1" x14ac:dyDescent="0.25">
      <c r="A11" s="1473"/>
      <c r="B11" s="1492"/>
      <c r="C11" s="1471"/>
      <c r="D11" s="1499"/>
      <c r="E11" s="1040" t="s">
        <v>17</v>
      </c>
      <c r="F11" s="1040" t="s">
        <v>245</v>
      </c>
      <c r="G11" s="1044">
        <v>60000</v>
      </c>
      <c r="H11" s="1044"/>
      <c r="I11" s="1498"/>
      <c r="J11" s="1471"/>
      <c r="K11" s="1043"/>
      <c r="L11" s="1463"/>
      <c r="M11" s="1463"/>
      <c r="N11" s="66"/>
      <c r="O11" s="14"/>
      <c r="P11" s="70"/>
    </row>
    <row r="12" spans="1:18" ht="45" customHeight="1" x14ac:dyDescent="0.25">
      <c r="A12" s="1473"/>
      <c r="B12" s="1410"/>
      <c r="C12" s="1038" t="s">
        <v>316</v>
      </c>
      <c r="D12" s="1458"/>
      <c r="E12" s="27" t="s">
        <v>313</v>
      </c>
      <c r="F12" s="27" t="s">
        <v>326</v>
      </c>
      <c r="G12" s="3">
        <v>6000</v>
      </c>
      <c r="H12" s="3">
        <v>1000</v>
      </c>
      <c r="I12" s="1498"/>
      <c r="J12" s="1471"/>
      <c r="K12" s="18" t="s">
        <v>351</v>
      </c>
      <c r="L12" s="1463"/>
      <c r="M12" s="1463"/>
      <c r="N12" s="66"/>
      <c r="O12" s="14" t="s">
        <v>369</v>
      </c>
      <c r="P12" s="70">
        <v>4000</v>
      </c>
    </row>
    <row r="13" spans="1:18" ht="45" customHeight="1" x14ac:dyDescent="0.25">
      <c r="A13" s="41">
        <v>2</v>
      </c>
      <c r="B13" s="816" t="s">
        <v>401</v>
      </c>
      <c r="C13" s="176" t="s">
        <v>98</v>
      </c>
      <c r="D13" s="27" t="s">
        <v>12</v>
      </c>
      <c r="E13" s="27" t="s">
        <v>12</v>
      </c>
      <c r="F13" s="27" t="s">
        <v>217</v>
      </c>
      <c r="G13" s="3">
        <v>36000</v>
      </c>
      <c r="H13" s="3">
        <v>5000</v>
      </c>
      <c r="I13" s="27" t="s">
        <v>110</v>
      </c>
      <c r="J13" s="30">
        <v>41331</v>
      </c>
      <c r="K13" s="19" t="s">
        <v>386</v>
      </c>
      <c r="L13" s="79">
        <f>SUM(G13)</f>
        <v>36000</v>
      </c>
      <c r="M13" s="79">
        <f>SUM(H13)</f>
        <v>5000</v>
      </c>
      <c r="N13" s="65"/>
      <c r="O13" s="13" t="s">
        <v>370</v>
      </c>
      <c r="P13" s="71">
        <f>H426</f>
        <v>14162712</v>
      </c>
    </row>
    <row r="14" spans="1:18" ht="45" customHeight="1" x14ac:dyDescent="0.25">
      <c r="A14" s="1473">
        <v>3</v>
      </c>
      <c r="B14" s="1410" t="s">
        <v>402</v>
      </c>
      <c r="C14" s="1471" t="s">
        <v>100</v>
      </c>
      <c r="D14" s="1458" t="s">
        <v>3</v>
      </c>
      <c r="E14" s="27" t="s">
        <v>3</v>
      </c>
      <c r="F14" s="27" t="s">
        <v>77</v>
      </c>
      <c r="G14" s="3">
        <v>5000</v>
      </c>
      <c r="H14" s="3">
        <v>5000</v>
      </c>
      <c r="I14" s="1458" t="s">
        <v>111</v>
      </c>
      <c r="J14" s="1460">
        <v>42318</v>
      </c>
      <c r="K14" s="111" t="s">
        <v>171</v>
      </c>
      <c r="L14" s="1457">
        <f>SUM(G14:G15)</f>
        <v>13500</v>
      </c>
      <c r="M14" s="1457">
        <f>SUM(H14:H15)</f>
        <v>13500</v>
      </c>
      <c r="N14" s="65"/>
    </row>
    <row r="15" spans="1:18" ht="45" customHeight="1" x14ac:dyDescent="0.25">
      <c r="A15" s="1473"/>
      <c r="B15" s="1410"/>
      <c r="C15" s="1471"/>
      <c r="D15" s="1458"/>
      <c r="E15" s="27" t="s">
        <v>54</v>
      </c>
      <c r="F15" s="27" t="s">
        <v>4</v>
      </c>
      <c r="G15" s="3">
        <v>8500</v>
      </c>
      <c r="H15" s="3">
        <v>8500</v>
      </c>
      <c r="I15" s="1458"/>
      <c r="J15" s="1458"/>
      <c r="K15" s="111" t="s">
        <v>171</v>
      </c>
      <c r="L15" s="1463"/>
      <c r="M15" s="1463"/>
      <c r="N15" s="66"/>
      <c r="O15" s="656"/>
    </row>
    <row r="16" spans="1:18" ht="45" customHeight="1" x14ac:dyDescent="0.25">
      <c r="A16" s="1422">
        <v>4</v>
      </c>
      <c r="B16" s="1443" t="s">
        <v>403</v>
      </c>
      <c r="C16" s="1431" t="s">
        <v>655</v>
      </c>
      <c r="D16" s="1433" t="s">
        <v>11</v>
      </c>
      <c r="E16" s="27"/>
      <c r="F16" s="27"/>
      <c r="G16" s="3"/>
      <c r="H16" s="3"/>
      <c r="I16" s="1469" t="s">
        <v>112</v>
      </c>
      <c r="J16" s="1402">
        <v>41102</v>
      </c>
      <c r="K16" s="18" t="s">
        <v>172</v>
      </c>
      <c r="L16" s="1418">
        <f>SUM(G16:G19)</f>
        <v>124000</v>
      </c>
      <c r="M16" s="1418">
        <f>SUM(H16:H19)</f>
        <v>124000</v>
      </c>
      <c r="N16" s="65"/>
      <c r="P16" s="6"/>
      <c r="Q16" s="6"/>
      <c r="R16" s="6"/>
    </row>
    <row r="17" spans="1:32" ht="45" customHeight="1" x14ac:dyDescent="0.25">
      <c r="A17" s="1500"/>
      <c r="B17" s="1503"/>
      <c r="C17" s="1505"/>
      <c r="D17" s="1501"/>
      <c r="E17" s="518" t="s">
        <v>6</v>
      </c>
      <c r="F17" s="518" t="s">
        <v>6</v>
      </c>
      <c r="G17" s="519">
        <v>31800</v>
      </c>
      <c r="H17" s="519">
        <v>31800</v>
      </c>
      <c r="I17" s="1481"/>
      <c r="J17" s="1407"/>
      <c r="K17" s="518" t="s">
        <v>173</v>
      </c>
      <c r="L17" s="1449"/>
      <c r="M17" s="1449"/>
      <c r="N17" s="1349"/>
      <c r="O17" s="250" t="s">
        <v>862</v>
      </c>
      <c r="P17" s="1350"/>
      <c r="Q17" s="1350"/>
      <c r="R17" s="1350"/>
      <c r="S17" s="250"/>
      <c r="T17" s="250"/>
      <c r="U17" s="250"/>
      <c r="V17" s="250"/>
      <c r="W17" s="250"/>
      <c r="X17" s="250"/>
      <c r="Y17" s="250"/>
      <c r="Z17" s="250"/>
    </row>
    <row r="18" spans="1:32" ht="45" customHeight="1" x14ac:dyDescent="0.25">
      <c r="A18" s="1500"/>
      <c r="B18" s="1503"/>
      <c r="C18" s="1505"/>
      <c r="D18" s="1501"/>
      <c r="E18" s="518" t="s">
        <v>11</v>
      </c>
      <c r="F18" s="518" t="s">
        <v>84</v>
      </c>
      <c r="G18" s="519">
        <v>67200</v>
      </c>
      <c r="H18" s="519">
        <v>67200</v>
      </c>
      <c r="I18" s="1481"/>
      <c r="J18" s="1407"/>
      <c r="K18" s="518" t="s">
        <v>173</v>
      </c>
      <c r="L18" s="1449"/>
      <c r="M18" s="1449"/>
      <c r="N18" s="1349"/>
      <c r="O18" s="250" t="s">
        <v>1027</v>
      </c>
      <c r="P18" s="1350"/>
      <c r="Q18" s="1350"/>
      <c r="R18" s="13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</row>
    <row r="19" spans="1:32" ht="45" customHeight="1" x14ac:dyDescent="0.25">
      <c r="A19" s="1423"/>
      <c r="B19" s="1444"/>
      <c r="C19" s="1432"/>
      <c r="D19" s="1434"/>
      <c r="E19" s="490" t="s">
        <v>794</v>
      </c>
      <c r="F19" s="490" t="s">
        <v>24</v>
      </c>
      <c r="G19" s="491">
        <v>25000</v>
      </c>
      <c r="H19" s="491">
        <v>25000</v>
      </c>
      <c r="I19" s="1470"/>
      <c r="J19" s="1403"/>
      <c r="K19" s="1014" t="s">
        <v>173</v>
      </c>
      <c r="L19" s="1419"/>
      <c r="M19" s="1419"/>
      <c r="N19" s="66"/>
      <c r="P19" s="6"/>
      <c r="Q19" s="6"/>
    </row>
    <row r="20" spans="1:32" ht="45" customHeight="1" x14ac:dyDescent="0.25">
      <c r="A20" s="1473">
        <v>5</v>
      </c>
      <c r="B20" s="1410" t="s">
        <v>404</v>
      </c>
      <c r="C20" s="1471" t="s">
        <v>655</v>
      </c>
      <c r="D20" s="1458" t="s">
        <v>13</v>
      </c>
      <c r="E20" s="27" t="s">
        <v>13</v>
      </c>
      <c r="F20" s="27" t="s">
        <v>29</v>
      </c>
      <c r="G20" s="3">
        <v>100000</v>
      </c>
      <c r="H20" s="3">
        <v>100000</v>
      </c>
      <c r="I20" s="1458" t="s">
        <v>113</v>
      </c>
      <c r="J20" s="1460">
        <v>42159</v>
      </c>
      <c r="K20" s="1014" t="s">
        <v>174</v>
      </c>
      <c r="L20" s="1457">
        <f>SUM(G20:G25)</f>
        <v>306600</v>
      </c>
      <c r="M20" s="1457">
        <f>SUM(H20:H25)</f>
        <v>306600</v>
      </c>
      <c r="N20" s="65"/>
      <c r="P20" s="6"/>
      <c r="Q20" s="6"/>
      <c r="R20" s="7"/>
    </row>
    <row r="21" spans="1:32" ht="45" customHeight="1" x14ac:dyDescent="0.25">
      <c r="A21" s="1473"/>
      <c r="B21" s="1410"/>
      <c r="C21" s="1471"/>
      <c r="D21" s="1458"/>
      <c r="E21" s="27" t="s">
        <v>13</v>
      </c>
      <c r="F21" s="27" t="s">
        <v>44</v>
      </c>
      <c r="G21" s="3">
        <v>11200</v>
      </c>
      <c r="H21" s="3">
        <v>11200</v>
      </c>
      <c r="I21" s="1458"/>
      <c r="J21" s="1460"/>
      <c r="K21" s="1014" t="s">
        <v>174</v>
      </c>
      <c r="L21" s="1463"/>
      <c r="M21" s="1463"/>
      <c r="N21" s="66"/>
      <c r="P21" s="6"/>
      <c r="Q21" s="6"/>
    </row>
    <row r="22" spans="1:32" ht="45" customHeight="1" x14ac:dyDescent="0.25">
      <c r="A22" s="1473"/>
      <c r="B22" s="1410"/>
      <c r="C22" s="1471"/>
      <c r="D22" s="1458"/>
      <c r="E22" s="27" t="s">
        <v>13</v>
      </c>
      <c r="F22" s="27" t="s">
        <v>82</v>
      </c>
      <c r="G22" s="3">
        <v>60700</v>
      </c>
      <c r="H22" s="3">
        <v>60700</v>
      </c>
      <c r="I22" s="1458"/>
      <c r="J22" s="1460"/>
      <c r="K22" s="1014" t="s">
        <v>174</v>
      </c>
      <c r="L22" s="1463"/>
      <c r="M22" s="1463"/>
      <c r="N22" s="66"/>
      <c r="P22" s="7"/>
      <c r="Q22" s="7"/>
    </row>
    <row r="23" spans="1:32" ht="45" customHeight="1" x14ac:dyDescent="0.25">
      <c r="A23" s="1473"/>
      <c r="B23" s="1410"/>
      <c r="C23" s="1471"/>
      <c r="D23" s="1458"/>
      <c r="E23" s="27" t="s">
        <v>13</v>
      </c>
      <c r="F23" s="27" t="s">
        <v>30</v>
      </c>
      <c r="G23" s="3">
        <v>55100</v>
      </c>
      <c r="H23" s="3">
        <v>55100</v>
      </c>
      <c r="I23" s="1458"/>
      <c r="J23" s="1460"/>
      <c r="K23" s="1014" t="s">
        <v>174</v>
      </c>
      <c r="L23" s="1463"/>
      <c r="M23" s="1463"/>
      <c r="N23" s="66"/>
    </row>
    <row r="24" spans="1:32" ht="45" customHeight="1" x14ac:dyDescent="0.25">
      <c r="A24" s="1473"/>
      <c r="B24" s="1410"/>
      <c r="C24" s="1471"/>
      <c r="D24" s="1458"/>
      <c r="E24" s="27" t="s">
        <v>13</v>
      </c>
      <c r="F24" s="27" t="s">
        <v>247</v>
      </c>
      <c r="G24" s="1504">
        <v>79600</v>
      </c>
      <c r="H24" s="3">
        <v>21600</v>
      </c>
      <c r="I24" s="1458"/>
      <c r="J24" s="1460"/>
      <c r="K24" s="1014" t="s">
        <v>174</v>
      </c>
      <c r="L24" s="1463"/>
      <c r="M24" s="1463"/>
      <c r="N24" s="66"/>
    </row>
    <row r="25" spans="1:32" ht="45" customHeight="1" x14ac:dyDescent="0.25">
      <c r="A25" s="1473"/>
      <c r="B25" s="1410"/>
      <c r="C25" s="1471"/>
      <c r="D25" s="1458"/>
      <c r="E25" s="27" t="s">
        <v>13</v>
      </c>
      <c r="F25" s="27" t="s">
        <v>246</v>
      </c>
      <c r="G25" s="1504"/>
      <c r="H25" s="3">
        <v>58000</v>
      </c>
      <c r="I25" s="1458"/>
      <c r="J25" s="1460"/>
      <c r="K25" s="1014" t="s">
        <v>174</v>
      </c>
      <c r="L25" s="1463"/>
      <c r="M25" s="1463"/>
      <c r="N25" s="66"/>
    </row>
    <row r="26" spans="1:32" ht="45" customHeight="1" x14ac:dyDescent="0.25">
      <c r="A26" s="1473">
        <v>6</v>
      </c>
      <c r="B26" s="1410" t="s">
        <v>405</v>
      </c>
      <c r="C26" s="1471" t="s">
        <v>655</v>
      </c>
      <c r="D26" s="1458" t="s">
        <v>13</v>
      </c>
      <c r="E26" s="27" t="s">
        <v>39</v>
      </c>
      <c r="F26" s="27" t="s">
        <v>79</v>
      </c>
      <c r="G26" s="3">
        <v>80000</v>
      </c>
      <c r="H26" s="3">
        <v>54500</v>
      </c>
      <c r="I26" s="1458" t="s">
        <v>114</v>
      </c>
      <c r="J26" s="1460">
        <v>41859</v>
      </c>
      <c r="K26" s="1018" t="s">
        <v>321</v>
      </c>
      <c r="L26" s="1457">
        <f>SUM(G26:G34)</f>
        <v>619850</v>
      </c>
      <c r="M26" s="1457">
        <f>SUM(H26:H34)</f>
        <v>512800</v>
      </c>
      <c r="N26" s="65"/>
    </row>
    <row r="27" spans="1:32" ht="45" customHeight="1" x14ac:dyDescent="0.25">
      <c r="A27" s="1473"/>
      <c r="B27" s="1410"/>
      <c r="C27" s="1471"/>
      <c r="D27" s="1458"/>
      <c r="E27" s="27" t="s">
        <v>324</v>
      </c>
      <c r="F27" s="27" t="s">
        <v>325</v>
      </c>
      <c r="G27" s="3">
        <v>50000</v>
      </c>
      <c r="H27" s="3">
        <v>34500</v>
      </c>
      <c r="I27" s="1458"/>
      <c r="J27" s="1460"/>
      <c r="K27" s="18" t="s">
        <v>178</v>
      </c>
      <c r="L27" s="1463"/>
      <c r="M27" s="1463"/>
      <c r="N27" s="66"/>
    </row>
    <row r="28" spans="1:32" ht="45" customHeight="1" x14ac:dyDescent="0.25">
      <c r="A28" s="1473"/>
      <c r="B28" s="1410"/>
      <c r="C28" s="1471"/>
      <c r="D28" s="1458"/>
      <c r="E28" s="27" t="s">
        <v>76</v>
      </c>
      <c r="F28" s="27" t="s">
        <v>225</v>
      </c>
      <c r="G28" s="3">
        <v>90000</v>
      </c>
      <c r="H28" s="3">
        <v>85800</v>
      </c>
      <c r="I28" s="1458"/>
      <c r="J28" s="1460"/>
      <c r="K28" s="1014" t="s">
        <v>174</v>
      </c>
      <c r="L28" s="1463"/>
      <c r="M28" s="1463"/>
      <c r="N28" s="66"/>
    </row>
    <row r="29" spans="1:32" ht="45" customHeight="1" x14ac:dyDescent="0.25">
      <c r="A29" s="1473"/>
      <c r="B29" s="1410"/>
      <c r="C29" s="1471"/>
      <c r="D29" s="1458"/>
      <c r="E29" s="27" t="s">
        <v>16</v>
      </c>
      <c r="F29" s="27" t="s">
        <v>24</v>
      </c>
      <c r="G29" s="3">
        <v>93100</v>
      </c>
      <c r="H29" s="3">
        <v>93100</v>
      </c>
      <c r="I29" s="1458"/>
      <c r="J29" s="1460"/>
      <c r="K29" s="1014" t="s">
        <v>174</v>
      </c>
      <c r="L29" s="1463"/>
      <c r="M29" s="1463"/>
      <c r="N29" s="66"/>
    </row>
    <row r="30" spans="1:32" ht="45" customHeight="1" x14ac:dyDescent="0.25">
      <c r="A30" s="1473"/>
      <c r="B30" s="1410"/>
      <c r="C30" s="1471"/>
      <c r="D30" s="1458"/>
      <c r="E30" s="1458" t="s">
        <v>21</v>
      </c>
      <c r="F30" s="27" t="s">
        <v>250</v>
      </c>
      <c r="G30" s="3">
        <v>102750</v>
      </c>
      <c r="H30" s="3">
        <v>102750</v>
      </c>
      <c r="I30" s="1458"/>
      <c r="J30" s="1460"/>
      <c r="K30" s="43" t="s">
        <v>178</v>
      </c>
      <c r="L30" s="1463"/>
      <c r="M30" s="1463"/>
      <c r="N30" s="66"/>
    </row>
    <row r="31" spans="1:32" ht="45" customHeight="1" x14ac:dyDescent="0.25">
      <c r="A31" s="1473"/>
      <c r="B31" s="1410"/>
      <c r="C31" s="1471"/>
      <c r="D31" s="1458"/>
      <c r="E31" s="1458"/>
      <c r="F31" s="27" t="s">
        <v>231</v>
      </c>
      <c r="G31" s="3">
        <v>60000</v>
      </c>
      <c r="H31" s="3"/>
      <c r="I31" s="1458"/>
      <c r="J31" s="1460"/>
      <c r="K31" s="43"/>
      <c r="L31" s="1463"/>
      <c r="M31" s="1463"/>
      <c r="N31" s="66"/>
    </row>
    <row r="32" spans="1:32" ht="45" customHeight="1" x14ac:dyDescent="0.25">
      <c r="A32" s="1473"/>
      <c r="B32" s="1410"/>
      <c r="C32" s="1471"/>
      <c r="D32" s="1458"/>
      <c r="E32" s="27" t="s">
        <v>53</v>
      </c>
      <c r="F32" s="27" t="s">
        <v>24</v>
      </c>
      <c r="G32" s="3">
        <v>44500</v>
      </c>
      <c r="H32" s="3">
        <v>44500</v>
      </c>
      <c r="I32" s="1458"/>
      <c r="J32" s="1460"/>
      <c r="K32" s="1018" t="s">
        <v>321</v>
      </c>
      <c r="L32" s="1463"/>
      <c r="M32" s="1463"/>
      <c r="N32" s="66"/>
    </row>
    <row r="33" spans="1:16" ht="45" customHeight="1" x14ac:dyDescent="0.25">
      <c r="A33" s="1473"/>
      <c r="B33" s="1410"/>
      <c r="C33" s="1471"/>
      <c r="D33" s="1458"/>
      <c r="E33" s="225" t="s">
        <v>702</v>
      </c>
      <c r="F33" s="225" t="s">
        <v>29</v>
      </c>
      <c r="G33" s="226">
        <v>70000</v>
      </c>
      <c r="H33" s="226">
        <v>68150</v>
      </c>
      <c r="I33" s="1458"/>
      <c r="J33" s="1460"/>
      <c r="K33" s="227" t="s">
        <v>178</v>
      </c>
      <c r="L33" s="1463"/>
      <c r="M33" s="1463"/>
      <c r="N33" s="66"/>
    </row>
    <row r="34" spans="1:16" ht="45" customHeight="1" x14ac:dyDescent="0.25">
      <c r="A34" s="1473"/>
      <c r="B34" s="1410"/>
      <c r="C34" s="1471"/>
      <c r="D34" s="1458"/>
      <c r="E34" s="27" t="s">
        <v>13</v>
      </c>
      <c r="F34" s="27" t="s">
        <v>25</v>
      </c>
      <c r="G34" s="3">
        <v>29500</v>
      </c>
      <c r="H34" s="3">
        <v>29500</v>
      </c>
      <c r="I34" s="1458"/>
      <c r="J34" s="1460"/>
      <c r="K34" s="1014" t="s">
        <v>174</v>
      </c>
      <c r="L34" s="1463"/>
      <c r="M34" s="1463"/>
      <c r="N34" s="66"/>
    </row>
    <row r="35" spans="1:16" ht="45" customHeight="1" x14ac:dyDescent="0.25">
      <c r="A35" s="1473">
        <v>7</v>
      </c>
      <c r="B35" s="1410" t="s">
        <v>406</v>
      </c>
      <c r="C35" s="1471" t="s">
        <v>655</v>
      </c>
      <c r="D35" s="1458" t="s">
        <v>13</v>
      </c>
      <c r="E35" s="1458" t="s">
        <v>16</v>
      </c>
      <c r="F35" s="27" t="s">
        <v>80</v>
      </c>
      <c r="G35" s="3">
        <v>67400</v>
      </c>
      <c r="H35" s="3">
        <v>67400</v>
      </c>
      <c r="I35" s="1458" t="s">
        <v>115</v>
      </c>
      <c r="J35" s="1460">
        <v>42194</v>
      </c>
      <c r="K35" s="1014" t="s">
        <v>174</v>
      </c>
      <c r="L35" s="1457">
        <f>SUM(G35:G39)</f>
        <v>282750</v>
      </c>
      <c r="M35" s="1457">
        <f>SUM(H35:H39)</f>
        <v>256150</v>
      </c>
      <c r="N35" s="65"/>
    </row>
    <row r="36" spans="1:16" ht="45" customHeight="1" x14ac:dyDescent="0.25">
      <c r="A36" s="1473"/>
      <c r="B36" s="1410"/>
      <c r="C36" s="1471"/>
      <c r="D36" s="1458"/>
      <c r="E36" s="1458"/>
      <c r="F36" s="27" t="s">
        <v>24</v>
      </c>
      <c r="G36" s="3">
        <v>39750</v>
      </c>
      <c r="H36" s="3">
        <v>39750</v>
      </c>
      <c r="I36" s="1458"/>
      <c r="J36" s="1460"/>
      <c r="K36" s="1014" t="s">
        <v>174</v>
      </c>
      <c r="L36" s="1457"/>
      <c r="M36" s="1463"/>
      <c r="N36" s="66"/>
    </row>
    <row r="37" spans="1:16" ht="45" customHeight="1" x14ac:dyDescent="0.25">
      <c r="A37" s="1473"/>
      <c r="B37" s="1410"/>
      <c r="C37" s="1471"/>
      <c r="D37" s="1458"/>
      <c r="E37" s="27" t="s">
        <v>13</v>
      </c>
      <c r="F37" s="27" t="s">
        <v>205</v>
      </c>
      <c r="G37" s="3">
        <v>43500</v>
      </c>
      <c r="H37" s="3">
        <v>43500</v>
      </c>
      <c r="I37" s="1458"/>
      <c r="J37" s="1460"/>
      <c r="K37" s="1014" t="s">
        <v>174</v>
      </c>
      <c r="L37" s="1457"/>
      <c r="M37" s="1463"/>
      <c r="N37" s="66"/>
    </row>
    <row r="38" spans="1:16" ht="45" customHeight="1" x14ac:dyDescent="0.25">
      <c r="A38" s="1473"/>
      <c r="B38" s="1410"/>
      <c r="C38" s="1471"/>
      <c r="D38" s="1458"/>
      <c r="E38" s="47" t="s">
        <v>13</v>
      </c>
      <c r="F38" s="47" t="s">
        <v>93</v>
      </c>
      <c r="G38" s="48">
        <v>82100</v>
      </c>
      <c r="H38" s="48">
        <v>79000</v>
      </c>
      <c r="I38" s="1458"/>
      <c r="J38" s="1460"/>
      <c r="K38" s="1014" t="s">
        <v>174</v>
      </c>
      <c r="L38" s="1457"/>
      <c r="M38" s="1463"/>
      <c r="N38" s="66"/>
    </row>
    <row r="39" spans="1:16" ht="45" customHeight="1" x14ac:dyDescent="0.25">
      <c r="A39" s="1473"/>
      <c r="B39" s="1410"/>
      <c r="C39" s="1471"/>
      <c r="D39" s="1458"/>
      <c r="E39" s="27" t="s">
        <v>13</v>
      </c>
      <c r="F39" s="27" t="s">
        <v>30</v>
      </c>
      <c r="G39" s="3">
        <v>50000</v>
      </c>
      <c r="H39" s="3">
        <v>26500</v>
      </c>
      <c r="I39" s="1458"/>
      <c r="J39" s="1460"/>
      <c r="K39" s="111"/>
      <c r="L39" s="1457"/>
      <c r="M39" s="1463"/>
      <c r="N39" s="66"/>
    </row>
    <row r="40" spans="1:16" ht="45" customHeight="1" x14ac:dyDescent="0.25">
      <c r="A40" s="1474">
        <v>8</v>
      </c>
      <c r="B40" s="1410" t="s">
        <v>407</v>
      </c>
      <c r="C40" s="1471" t="s">
        <v>655</v>
      </c>
      <c r="D40" s="1458" t="s">
        <v>13</v>
      </c>
      <c r="E40" s="200" t="s">
        <v>13</v>
      </c>
      <c r="F40" s="200" t="s">
        <v>82</v>
      </c>
      <c r="G40" s="201">
        <v>40550</v>
      </c>
      <c r="H40" s="3">
        <v>40550</v>
      </c>
      <c r="I40" s="1460" t="s">
        <v>116</v>
      </c>
      <c r="J40" s="1460">
        <v>42550</v>
      </c>
      <c r="K40" s="1024" t="s">
        <v>763</v>
      </c>
      <c r="L40" s="1457">
        <f>SUM(G40:G42)</f>
        <v>78450</v>
      </c>
      <c r="M40" s="1457">
        <f>SUM(H40:H42)</f>
        <v>78450</v>
      </c>
      <c r="N40" s="65"/>
    </row>
    <row r="41" spans="1:16" ht="45" customHeight="1" x14ac:dyDescent="0.25">
      <c r="A41" s="1474"/>
      <c r="B41" s="1410"/>
      <c r="C41" s="1471"/>
      <c r="D41" s="1458"/>
      <c r="E41" s="255"/>
      <c r="F41" s="255"/>
      <c r="G41" s="256"/>
      <c r="H41" s="256"/>
      <c r="I41" s="1460"/>
      <c r="J41" s="1460"/>
      <c r="K41" s="257"/>
      <c r="L41" s="1463"/>
      <c r="M41" s="1463"/>
      <c r="N41" s="66"/>
    </row>
    <row r="42" spans="1:16" ht="45" customHeight="1" x14ac:dyDescent="0.25">
      <c r="A42" s="1474"/>
      <c r="B42" s="1410"/>
      <c r="C42" s="1471"/>
      <c r="D42" s="1458"/>
      <c r="E42" s="27" t="s">
        <v>13</v>
      </c>
      <c r="F42" s="27" t="s">
        <v>25</v>
      </c>
      <c r="G42" s="3">
        <v>37900</v>
      </c>
      <c r="H42" s="3">
        <v>37900</v>
      </c>
      <c r="I42" s="1460"/>
      <c r="J42" s="1460"/>
      <c r="K42" s="1024" t="s">
        <v>763</v>
      </c>
      <c r="L42" s="1463"/>
      <c r="M42" s="1463"/>
      <c r="N42" s="66"/>
    </row>
    <row r="43" spans="1:16" ht="45" customHeight="1" x14ac:dyDescent="0.25">
      <c r="A43" s="1475">
        <v>9</v>
      </c>
      <c r="B43" s="1388" t="s">
        <v>589</v>
      </c>
      <c r="C43" s="1412" t="s">
        <v>655</v>
      </c>
      <c r="D43" s="1469" t="s">
        <v>13</v>
      </c>
      <c r="E43" s="1469" t="s">
        <v>13</v>
      </c>
      <c r="F43" s="27" t="s">
        <v>25</v>
      </c>
      <c r="G43" s="3">
        <v>45500</v>
      </c>
      <c r="H43" s="3">
        <v>45500</v>
      </c>
      <c r="I43" s="1402" t="s">
        <v>117</v>
      </c>
      <c r="J43" s="1402">
        <v>42552</v>
      </c>
      <c r="K43" s="43" t="s">
        <v>732</v>
      </c>
      <c r="L43" s="1418">
        <f>SUM(G43:G45)</f>
        <v>115500</v>
      </c>
      <c r="M43" s="1418">
        <f>SUM(H43:H45)</f>
        <v>86900</v>
      </c>
      <c r="N43" s="65"/>
    </row>
    <row r="44" spans="1:16" ht="45" customHeight="1" x14ac:dyDescent="0.25">
      <c r="A44" s="1476"/>
      <c r="B44" s="1441"/>
      <c r="C44" s="1472"/>
      <c r="D44" s="1481"/>
      <c r="E44" s="1470"/>
      <c r="F44" s="27" t="s">
        <v>33</v>
      </c>
      <c r="G44" s="3">
        <v>40000</v>
      </c>
      <c r="H44" s="3">
        <v>30000</v>
      </c>
      <c r="I44" s="1407"/>
      <c r="J44" s="1407"/>
      <c r="K44" s="134" t="s">
        <v>732</v>
      </c>
      <c r="L44" s="1449"/>
      <c r="M44" s="1449"/>
      <c r="N44" s="66"/>
      <c r="P44" s="6"/>
    </row>
    <row r="45" spans="1:16" ht="45" customHeight="1" x14ac:dyDescent="0.25">
      <c r="A45" s="1476"/>
      <c r="B45" s="1441"/>
      <c r="C45" s="1472"/>
      <c r="D45" s="1481"/>
      <c r="E45" s="186" t="s">
        <v>223</v>
      </c>
      <c r="F45" s="187" t="s">
        <v>348</v>
      </c>
      <c r="G45" s="188">
        <v>30000</v>
      </c>
      <c r="H45" s="188">
        <v>11400</v>
      </c>
      <c r="I45" s="1407"/>
      <c r="J45" s="1407"/>
      <c r="K45" s="189" t="s">
        <v>732</v>
      </c>
      <c r="L45" s="1449"/>
      <c r="M45" s="1449"/>
      <c r="N45" s="66"/>
      <c r="P45" s="6"/>
    </row>
    <row r="46" spans="1:16" ht="45" customHeight="1" x14ac:dyDescent="0.25">
      <c r="A46" s="1474">
        <v>10</v>
      </c>
      <c r="B46" s="1410" t="s">
        <v>408</v>
      </c>
      <c r="C46" s="1471" t="s">
        <v>655</v>
      </c>
      <c r="D46" s="1458" t="s">
        <v>14</v>
      </c>
      <c r="E46" s="27" t="s">
        <v>14</v>
      </c>
      <c r="F46" s="27" t="s">
        <v>186</v>
      </c>
      <c r="G46" s="3">
        <v>35000</v>
      </c>
      <c r="H46" s="3">
        <v>30000</v>
      </c>
      <c r="I46" s="1460" t="s">
        <v>118</v>
      </c>
      <c r="J46" s="1460">
        <v>42892</v>
      </c>
      <c r="K46" s="1024" t="s">
        <v>763</v>
      </c>
      <c r="L46" s="1457">
        <f>SUM(G46:G48)</f>
        <v>120000</v>
      </c>
      <c r="M46" s="1457">
        <f>SUM(H46:H48)</f>
        <v>106400</v>
      </c>
      <c r="N46" s="65"/>
      <c r="P46" s="6"/>
    </row>
    <row r="47" spans="1:16" ht="45" customHeight="1" x14ac:dyDescent="0.25">
      <c r="A47" s="1474"/>
      <c r="B47" s="1410"/>
      <c r="C47" s="1471"/>
      <c r="D47" s="1458"/>
      <c r="E47" s="27" t="s">
        <v>14</v>
      </c>
      <c r="F47" s="27" t="s">
        <v>304</v>
      </c>
      <c r="G47" s="3">
        <v>50000</v>
      </c>
      <c r="H47" s="3">
        <v>41400</v>
      </c>
      <c r="I47" s="1460"/>
      <c r="J47" s="1460"/>
      <c r="K47" s="1024" t="s">
        <v>763</v>
      </c>
      <c r="L47" s="1463"/>
      <c r="M47" s="1463"/>
      <c r="N47" s="66"/>
      <c r="P47" s="6"/>
    </row>
    <row r="48" spans="1:16" ht="45" customHeight="1" x14ac:dyDescent="0.25">
      <c r="A48" s="1474"/>
      <c r="B48" s="1410"/>
      <c r="C48" s="1471"/>
      <c r="D48" s="1458"/>
      <c r="E48" s="27" t="s">
        <v>14</v>
      </c>
      <c r="F48" s="27" t="s">
        <v>24</v>
      </c>
      <c r="G48" s="3">
        <v>35000</v>
      </c>
      <c r="H48" s="3">
        <v>35000</v>
      </c>
      <c r="I48" s="1460"/>
      <c r="J48" s="1460"/>
      <c r="K48" s="1024" t="s">
        <v>763</v>
      </c>
      <c r="L48" s="1463"/>
      <c r="M48" s="1463"/>
      <c r="N48" s="66"/>
      <c r="P48" s="6"/>
    </row>
    <row r="49" spans="1:207" ht="45" customHeight="1" x14ac:dyDescent="0.25">
      <c r="A49" s="1475">
        <v>11</v>
      </c>
      <c r="B49" s="1388" t="s">
        <v>409</v>
      </c>
      <c r="C49" s="1412" t="s">
        <v>655</v>
      </c>
      <c r="D49" s="1469" t="s">
        <v>38</v>
      </c>
      <c r="E49" s="375" t="s">
        <v>6</v>
      </c>
      <c r="F49" s="375" t="s">
        <v>81</v>
      </c>
      <c r="G49" s="376">
        <v>41950</v>
      </c>
      <c r="H49" s="376">
        <v>41950</v>
      </c>
      <c r="I49" s="1469" t="s">
        <v>118</v>
      </c>
      <c r="J49" s="1402">
        <v>42751</v>
      </c>
      <c r="K49" s="480" t="s">
        <v>178</v>
      </c>
      <c r="L49" s="1418">
        <f>SUM(G49:G53)</f>
        <v>237450</v>
      </c>
      <c r="M49" s="1418">
        <f>SUM(H49:H53)</f>
        <v>187450</v>
      </c>
      <c r="N49" s="65"/>
      <c r="P49" s="6"/>
    </row>
    <row r="50" spans="1:207" ht="45" customHeight="1" x14ac:dyDescent="0.25">
      <c r="A50" s="1476"/>
      <c r="B50" s="1441"/>
      <c r="C50" s="1472"/>
      <c r="D50" s="1481"/>
      <c r="E50" s="27" t="s">
        <v>53</v>
      </c>
      <c r="F50" s="27" t="s">
        <v>40</v>
      </c>
      <c r="G50" s="3">
        <v>67000</v>
      </c>
      <c r="H50" s="3">
        <v>67000</v>
      </c>
      <c r="I50" s="1481"/>
      <c r="J50" s="1407"/>
      <c r="K50" s="18" t="s">
        <v>178</v>
      </c>
      <c r="L50" s="1449"/>
      <c r="M50" s="1449"/>
      <c r="N50" s="66"/>
    </row>
    <row r="51" spans="1:207" ht="45" customHeight="1" x14ac:dyDescent="0.25">
      <c r="A51" s="1476"/>
      <c r="B51" s="1441"/>
      <c r="C51" s="1472"/>
      <c r="D51" s="1481"/>
      <c r="E51" s="181" t="s">
        <v>78</v>
      </c>
      <c r="F51" s="181" t="s">
        <v>656</v>
      </c>
      <c r="G51" s="182">
        <v>60000</v>
      </c>
      <c r="H51" s="182">
        <v>60000</v>
      </c>
      <c r="I51" s="1481"/>
      <c r="J51" s="1407"/>
      <c r="K51" s="1018" t="s">
        <v>321</v>
      </c>
      <c r="L51" s="1449"/>
      <c r="M51" s="1449"/>
      <c r="N51" s="66"/>
    </row>
    <row r="52" spans="1:207" ht="45" customHeight="1" x14ac:dyDescent="0.25">
      <c r="A52" s="1476"/>
      <c r="B52" s="1441"/>
      <c r="C52" s="1472"/>
      <c r="D52" s="1481"/>
      <c r="E52" s="288" t="s">
        <v>60</v>
      </c>
      <c r="F52" s="288" t="s">
        <v>61</v>
      </c>
      <c r="G52" s="289">
        <v>18500</v>
      </c>
      <c r="H52" s="289">
        <v>18500</v>
      </c>
      <c r="I52" s="1481"/>
      <c r="J52" s="1407"/>
      <c r="K52" s="290" t="s">
        <v>178</v>
      </c>
      <c r="L52" s="1449"/>
      <c r="M52" s="1449"/>
      <c r="N52" s="66"/>
    </row>
    <row r="53" spans="1:207" ht="45" customHeight="1" x14ac:dyDescent="0.25">
      <c r="A53" s="1477"/>
      <c r="B53" s="1389"/>
      <c r="C53" s="1413"/>
      <c r="D53" s="1470"/>
      <c r="E53" s="617" t="s">
        <v>18</v>
      </c>
      <c r="F53" s="617" t="s">
        <v>886</v>
      </c>
      <c r="G53" s="620">
        <v>50000</v>
      </c>
      <c r="H53" s="620"/>
      <c r="I53" s="1470"/>
      <c r="J53" s="1403"/>
      <c r="K53" s="611"/>
      <c r="L53" s="1419"/>
      <c r="M53" s="1419"/>
      <c r="N53" s="66"/>
    </row>
    <row r="54" spans="1:207" s="440" customFormat="1" ht="45" customHeight="1" x14ac:dyDescent="0.25">
      <c r="A54" s="859">
        <v>12</v>
      </c>
      <c r="B54" s="808" t="s">
        <v>410</v>
      </c>
      <c r="C54" s="853" t="s">
        <v>655</v>
      </c>
      <c r="D54" s="852" t="s">
        <v>0</v>
      </c>
      <c r="E54" s="852" t="s">
        <v>0</v>
      </c>
      <c r="F54" s="852" t="s">
        <v>15</v>
      </c>
      <c r="G54" s="858">
        <v>47450</v>
      </c>
      <c r="H54" s="858">
        <v>47450</v>
      </c>
      <c r="I54" s="854" t="s">
        <v>119</v>
      </c>
      <c r="J54" s="854">
        <v>42886</v>
      </c>
      <c r="K54" s="1014" t="s">
        <v>387</v>
      </c>
      <c r="L54" s="438">
        <f t="shared" ref="L54:M56" si="0">SUM(G54)</f>
        <v>47450</v>
      </c>
      <c r="M54" s="438">
        <f t="shared" si="0"/>
        <v>47450</v>
      </c>
      <c r="N54" s="439"/>
    </row>
    <row r="55" spans="1:207" ht="45" customHeight="1" x14ac:dyDescent="0.25">
      <c r="A55" s="37">
        <v>13</v>
      </c>
      <c r="B55" s="816" t="s">
        <v>411</v>
      </c>
      <c r="C55" s="176" t="s">
        <v>655</v>
      </c>
      <c r="D55" s="27" t="s">
        <v>76</v>
      </c>
      <c r="E55" s="27" t="s">
        <v>76</v>
      </c>
      <c r="F55" s="27" t="s">
        <v>1</v>
      </c>
      <c r="G55" s="3">
        <v>74000</v>
      </c>
      <c r="H55" s="3">
        <v>73100</v>
      </c>
      <c r="I55" s="30" t="s">
        <v>120</v>
      </c>
      <c r="J55" s="30">
        <v>42915</v>
      </c>
      <c r="K55" s="18" t="s">
        <v>175</v>
      </c>
      <c r="L55" s="79">
        <f t="shared" si="0"/>
        <v>74000</v>
      </c>
      <c r="M55" s="79">
        <f t="shared" si="0"/>
        <v>73100</v>
      </c>
      <c r="N55" s="65"/>
    </row>
    <row r="56" spans="1:207" ht="45" customHeight="1" x14ac:dyDescent="0.25">
      <c r="A56" s="37">
        <v>14</v>
      </c>
      <c r="B56" s="816" t="s">
        <v>412</v>
      </c>
      <c r="C56" s="176" t="s">
        <v>655</v>
      </c>
      <c r="D56" s="27" t="s">
        <v>16</v>
      </c>
      <c r="E56" s="27" t="s">
        <v>16</v>
      </c>
      <c r="F56" s="27" t="s">
        <v>24</v>
      </c>
      <c r="G56" s="3">
        <v>43000</v>
      </c>
      <c r="H56" s="3">
        <v>43000</v>
      </c>
      <c r="I56" s="30" t="s">
        <v>121</v>
      </c>
      <c r="J56" s="30">
        <v>43025</v>
      </c>
      <c r="K56" s="1014" t="s">
        <v>174</v>
      </c>
      <c r="L56" s="79">
        <f t="shared" si="0"/>
        <v>43000</v>
      </c>
      <c r="M56" s="79">
        <f t="shared" si="0"/>
        <v>43000</v>
      </c>
      <c r="N56" s="65"/>
    </row>
    <row r="57" spans="1:207" ht="45" customHeight="1" x14ac:dyDescent="0.25">
      <c r="A57" s="1474">
        <v>15</v>
      </c>
      <c r="B57" s="1410" t="s">
        <v>413</v>
      </c>
      <c r="C57" s="1471" t="s">
        <v>655</v>
      </c>
      <c r="D57" s="1458" t="s">
        <v>28</v>
      </c>
      <c r="E57" s="27" t="s">
        <v>53</v>
      </c>
      <c r="F57" s="27" t="s">
        <v>8</v>
      </c>
      <c r="G57" s="3">
        <v>55500</v>
      </c>
      <c r="H57" s="3">
        <v>55500</v>
      </c>
      <c r="I57" s="1458" t="s">
        <v>122</v>
      </c>
      <c r="J57" s="1460">
        <v>42565</v>
      </c>
      <c r="K57" s="1018" t="s">
        <v>321</v>
      </c>
      <c r="L57" s="1457">
        <f>SUM(G57:G59)</f>
        <v>115500</v>
      </c>
      <c r="M57" s="1457">
        <f>SUM(H57:H59)</f>
        <v>95500</v>
      </c>
      <c r="N57" s="65"/>
    </row>
    <row r="58" spans="1:207" ht="45" customHeight="1" x14ac:dyDescent="0.25">
      <c r="A58" s="1474"/>
      <c r="B58" s="1410"/>
      <c r="C58" s="1471"/>
      <c r="D58" s="1458"/>
      <c r="E58" s="27" t="s">
        <v>39</v>
      </c>
      <c r="F58" s="27" t="s">
        <v>10</v>
      </c>
      <c r="G58" s="3">
        <v>40000</v>
      </c>
      <c r="H58" s="3">
        <v>20000</v>
      </c>
      <c r="I58" s="1458"/>
      <c r="J58" s="1458"/>
      <c r="K58" s="1018" t="s">
        <v>321</v>
      </c>
      <c r="L58" s="1463"/>
      <c r="M58" s="1463"/>
      <c r="N58" s="66"/>
    </row>
    <row r="59" spans="1:207" ht="45" customHeight="1" x14ac:dyDescent="0.25">
      <c r="A59" s="1474"/>
      <c r="B59" s="1410"/>
      <c r="C59" s="1471"/>
      <c r="D59" s="1458"/>
      <c r="E59" s="63" t="s">
        <v>28</v>
      </c>
      <c r="F59" s="27" t="s">
        <v>9</v>
      </c>
      <c r="G59" s="3">
        <v>20000</v>
      </c>
      <c r="H59" s="3">
        <v>20000</v>
      </c>
      <c r="I59" s="1458"/>
      <c r="J59" s="1458"/>
      <c r="K59" s="1018" t="s">
        <v>321</v>
      </c>
      <c r="L59" s="1463"/>
      <c r="M59" s="1463"/>
      <c r="N59" s="66"/>
    </row>
    <row r="60" spans="1:207" ht="45" customHeight="1" x14ac:dyDescent="0.25">
      <c r="A60" s="37">
        <v>16</v>
      </c>
      <c r="B60" s="816" t="s">
        <v>414</v>
      </c>
      <c r="C60" s="176" t="s">
        <v>655</v>
      </c>
      <c r="D60" s="27" t="s">
        <v>20</v>
      </c>
      <c r="E60" s="27" t="s">
        <v>20</v>
      </c>
      <c r="F60" s="27" t="s">
        <v>41</v>
      </c>
      <c r="G60" s="3">
        <v>61800</v>
      </c>
      <c r="H60" s="3">
        <v>61800</v>
      </c>
      <c r="I60" s="30" t="s">
        <v>123</v>
      </c>
      <c r="J60" s="30">
        <v>42604</v>
      </c>
      <c r="K60" s="18" t="s">
        <v>176</v>
      </c>
      <c r="L60" s="79">
        <f t="shared" ref="L60:M62" si="1">SUM(G60)</f>
        <v>61800</v>
      </c>
      <c r="M60" s="79">
        <f t="shared" si="1"/>
        <v>61800</v>
      </c>
      <c r="N60" s="65"/>
    </row>
    <row r="61" spans="1:207" s="250" customFormat="1" ht="45" customHeight="1" x14ac:dyDescent="0.25">
      <c r="A61" s="435">
        <v>17</v>
      </c>
      <c r="B61" s="816" t="s">
        <v>415</v>
      </c>
      <c r="C61" s="432" t="s">
        <v>655</v>
      </c>
      <c r="D61" s="434" t="s">
        <v>17</v>
      </c>
      <c r="E61" s="434" t="s">
        <v>17</v>
      </c>
      <c r="F61" s="434" t="s">
        <v>83</v>
      </c>
      <c r="G61" s="436">
        <v>25000</v>
      </c>
      <c r="H61" s="436">
        <v>20000</v>
      </c>
      <c r="I61" s="433" t="s">
        <v>124</v>
      </c>
      <c r="J61" s="433">
        <v>43406</v>
      </c>
      <c r="K61" s="434" t="s">
        <v>178</v>
      </c>
      <c r="L61" s="438">
        <f t="shared" si="1"/>
        <v>25000</v>
      </c>
      <c r="M61" s="438">
        <f t="shared" si="1"/>
        <v>20000</v>
      </c>
      <c r="N61" s="439"/>
      <c r="O61" s="440"/>
      <c r="P61" s="440"/>
      <c r="Q61" s="440"/>
      <c r="R61" s="440"/>
      <c r="S61" s="440"/>
      <c r="T61" s="440"/>
      <c r="U61" s="440"/>
      <c r="V61" s="440"/>
      <c r="W61" s="440"/>
      <c r="X61" s="440"/>
      <c r="Y61" s="440"/>
      <c r="Z61" s="440"/>
      <c r="AA61" s="440"/>
      <c r="AB61" s="440"/>
      <c r="AC61" s="440"/>
      <c r="AD61" s="440"/>
      <c r="AE61" s="440"/>
      <c r="AF61" s="440"/>
      <c r="AG61" s="440"/>
      <c r="AH61" s="440"/>
      <c r="AI61" s="440"/>
      <c r="AJ61" s="440"/>
      <c r="AK61" s="440"/>
      <c r="AL61" s="440"/>
      <c r="AM61" s="440"/>
      <c r="AN61" s="440"/>
      <c r="AO61" s="440"/>
      <c r="AP61" s="440"/>
      <c r="AQ61" s="440"/>
      <c r="AR61" s="440"/>
      <c r="AS61" s="440"/>
      <c r="AT61" s="440"/>
      <c r="AU61" s="440"/>
      <c r="AV61" s="440"/>
      <c r="AW61" s="440"/>
      <c r="AX61" s="440"/>
      <c r="AY61" s="440"/>
      <c r="AZ61" s="440"/>
      <c r="BA61" s="440"/>
      <c r="BB61" s="440"/>
      <c r="BC61" s="440"/>
      <c r="BD61" s="440"/>
      <c r="BE61" s="440"/>
      <c r="BF61" s="440"/>
      <c r="BG61" s="440"/>
      <c r="BH61" s="440"/>
      <c r="BI61" s="440"/>
      <c r="BJ61" s="440"/>
      <c r="BK61" s="440"/>
      <c r="BL61" s="440"/>
      <c r="BM61" s="440"/>
      <c r="BN61" s="440"/>
      <c r="BO61" s="440"/>
      <c r="BP61" s="440"/>
      <c r="BQ61" s="440"/>
      <c r="BR61" s="440"/>
      <c r="BS61" s="440"/>
      <c r="BT61" s="440"/>
      <c r="BU61" s="440"/>
      <c r="BV61" s="440"/>
      <c r="BW61" s="440"/>
      <c r="BX61" s="440"/>
      <c r="BY61" s="440"/>
      <c r="BZ61" s="440"/>
      <c r="CA61" s="440"/>
      <c r="CB61" s="440"/>
      <c r="CC61" s="440"/>
      <c r="CD61" s="440"/>
      <c r="CE61" s="440"/>
      <c r="CF61" s="440"/>
      <c r="CG61" s="440"/>
      <c r="CH61" s="440"/>
      <c r="CI61" s="440"/>
      <c r="CJ61" s="440"/>
      <c r="CK61" s="440"/>
      <c r="CL61" s="440"/>
      <c r="CM61" s="440"/>
      <c r="CN61" s="440"/>
      <c r="CO61" s="440"/>
      <c r="CP61" s="440"/>
      <c r="CQ61" s="440"/>
      <c r="CR61" s="440"/>
      <c r="CS61" s="440"/>
      <c r="CT61" s="440"/>
      <c r="CU61" s="440"/>
      <c r="CV61" s="440"/>
      <c r="CW61" s="440"/>
      <c r="CX61" s="440"/>
      <c r="CY61" s="440"/>
      <c r="CZ61" s="440"/>
      <c r="DA61" s="440"/>
      <c r="DB61" s="440"/>
      <c r="DC61" s="440"/>
      <c r="DD61" s="440"/>
      <c r="DE61" s="440"/>
      <c r="DF61" s="440"/>
      <c r="DG61" s="440"/>
      <c r="DH61" s="440"/>
      <c r="DI61" s="440"/>
      <c r="DJ61" s="440"/>
      <c r="DK61" s="440"/>
      <c r="DL61" s="440"/>
      <c r="DM61" s="440"/>
      <c r="DN61" s="440"/>
      <c r="DO61" s="440"/>
      <c r="DP61" s="440"/>
      <c r="DQ61" s="440"/>
      <c r="DR61" s="440"/>
      <c r="DS61" s="440"/>
      <c r="DT61" s="440"/>
      <c r="DU61" s="440"/>
      <c r="DV61" s="440"/>
      <c r="DW61" s="440"/>
      <c r="DX61" s="440"/>
      <c r="DY61" s="440"/>
      <c r="DZ61" s="440"/>
      <c r="EA61" s="440"/>
      <c r="EB61" s="440"/>
      <c r="EC61" s="440"/>
      <c r="ED61" s="440"/>
      <c r="EE61" s="440"/>
      <c r="EF61" s="440"/>
      <c r="EG61" s="440"/>
      <c r="EH61" s="440"/>
      <c r="EI61" s="440"/>
      <c r="EJ61" s="440"/>
      <c r="EK61" s="440"/>
      <c r="EL61" s="440"/>
      <c r="EM61" s="440"/>
      <c r="EN61" s="440"/>
      <c r="EO61" s="440"/>
      <c r="EP61" s="440"/>
      <c r="EQ61" s="440"/>
      <c r="ER61" s="440"/>
      <c r="ES61" s="440"/>
      <c r="ET61" s="440"/>
      <c r="EU61" s="440"/>
      <c r="EV61" s="440"/>
      <c r="EW61" s="440"/>
      <c r="EX61" s="440"/>
      <c r="EY61" s="440"/>
      <c r="EZ61" s="440"/>
      <c r="FA61" s="440"/>
      <c r="FB61" s="440"/>
      <c r="FC61" s="440"/>
      <c r="FD61" s="440"/>
      <c r="FE61" s="440"/>
      <c r="FF61" s="440"/>
      <c r="FG61" s="440"/>
      <c r="FH61" s="440"/>
      <c r="FI61" s="440"/>
      <c r="FJ61" s="440"/>
      <c r="FK61" s="440"/>
      <c r="FL61" s="440"/>
      <c r="FM61" s="440"/>
      <c r="FN61" s="440"/>
      <c r="FO61" s="440"/>
      <c r="FP61" s="440"/>
      <c r="FQ61" s="440"/>
      <c r="FR61" s="440"/>
      <c r="FS61" s="440"/>
      <c r="FT61" s="440"/>
      <c r="FU61" s="440"/>
      <c r="FV61" s="440"/>
      <c r="FW61" s="440"/>
      <c r="FX61" s="440"/>
      <c r="FY61" s="440"/>
      <c r="FZ61" s="440"/>
      <c r="GA61" s="440"/>
      <c r="GB61" s="440"/>
      <c r="GC61" s="440"/>
      <c r="GD61" s="440"/>
      <c r="GE61" s="440"/>
      <c r="GF61" s="440"/>
      <c r="GG61" s="440"/>
      <c r="GH61" s="440"/>
      <c r="GI61" s="440"/>
      <c r="GJ61" s="440"/>
      <c r="GK61" s="440"/>
      <c r="GL61" s="440"/>
      <c r="GM61" s="440"/>
      <c r="GN61" s="440"/>
      <c r="GO61" s="440"/>
      <c r="GP61" s="440"/>
      <c r="GQ61" s="440"/>
      <c r="GR61" s="440"/>
      <c r="GS61" s="440"/>
      <c r="GT61" s="440"/>
      <c r="GU61" s="440"/>
      <c r="GV61" s="440"/>
      <c r="GW61" s="440"/>
      <c r="GX61" s="440"/>
      <c r="GY61" s="440"/>
    </row>
    <row r="62" spans="1:207" ht="45" customHeight="1" x14ac:dyDescent="0.25">
      <c r="A62" s="75">
        <v>18</v>
      </c>
      <c r="B62" s="816" t="s">
        <v>416</v>
      </c>
      <c r="C62" s="176" t="s">
        <v>655</v>
      </c>
      <c r="D62" s="27" t="s">
        <v>11</v>
      </c>
      <c r="E62" s="27" t="s">
        <v>11</v>
      </c>
      <c r="F62" s="27" t="s">
        <v>84</v>
      </c>
      <c r="G62" s="3">
        <v>53200</v>
      </c>
      <c r="H62" s="3">
        <v>53200</v>
      </c>
      <c r="I62" s="30" t="s">
        <v>125</v>
      </c>
      <c r="J62" s="30">
        <v>42606</v>
      </c>
      <c r="K62" s="1014" t="s">
        <v>173</v>
      </c>
      <c r="L62" s="79">
        <f t="shared" si="1"/>
        <v>53200</v>
      </c>
      <c r="M62" s="79">
        <f t="shared" si="1"/>
        <v>53200</v>
      </c>
      <c r="N62" s="66"/>
      <c r="X62" s="66"/>
    </row>
    <row r="63" spans="1:207" s="124" customFormat="1" ht="45" customHeight="1" x14ac:dyDescent="0.25">
      <c r="A63" s="1474">
        <v>19</v>
      </c>
      <c r="B63" s="1410" t="s">
        <v>417</v>
      </c>
      <c r="C63" s="1471" t="s">
        <v>655</v>
      </c>
      <c r="D63" s="1458" t="s">
        <v>18</v>
      </c>
      <c r="E63" s="1469" t="s">
        <v>18</v>
      </c>
      <c r="F63" s="1469" t="s">
        <v>42</v>
      </c>
      <c r="G63" s="100">
        <v>120000</v>
      </c>
      <c r="H63" s="100">
        <v>83000</v>
      </c>
      <c r="I63" s="1458" t="s">
        <v>126</v>
      </c>
      <c r="J63" s="1460">
        <v>42915</v>
      </c>
      <c r="K63" s="284" t="s">
        <v>178</v>
      </c>
      <c r="L63" s="1457">
        <f>SUM(G63:G64)</f>
        <v>217000</v>
      </c>
      <c r="M63" s="1457">
        <f>SUM(H63:H64)</f>
        <v>180000</v>
      </c>
      <c r="N63" s="66"/>
      <c r="O63" s="10"/>
      <c r="P63" s="10"/>
      <c r="Q63" s="10"/>
      <c r="R63" s="10"/>
      <c r="S63" s="10"/>
      <c r="T63" s="10"/>
      <c r="U63" s="10"/>
      <c r="V63" s="10"/>
      <c r="W63" s="10"/>
      <c r="X63" s="66"/>
    </row>
    <row r="64" spans="1:207" ht="45" customHeight="1" x14ac:dyDescent="0.25">
      <c r="A64" s="1474"/>
      <c r="B64" s="1410"/>
      <c r="C64" s="1471"/>
      <c r="D64" s="1458"/>
      <c r="E64" s="1470"/>
      <c r="F64" s="1470"/>
      <c r="G64" s="245">
        <v>97000</v>
      </c>
      <c r="H64" s="245">
        <v>97000</v>
      </c>
      <c r="I64" s="1458"/>
      <c r="J64" s="1460"/>
      <c r="K64" s="246" t="s">
        <v>178</v>
      </c>
      <c r="L64" s="1457"/>
      <c r="M64" s="1457"/>
      <c r="N64" s="66"/>
      <c r="X64" s="66"/>
    </row>
    <row r="65" spans="1:24" s="124" customFormat="1" ht="45" customHeight="1" x14ac:dyDescent="0.25">
      <c r="A65" s="1386">
        <v>20</v>
      </c>
      <c r="B65" s="1388" t="s">
        <v>418</v>
      </c>
      <c r="C65" s="1390" t="s">
        <v>655</v>
      </c>
      <c r="D65" s="1445" t="s">
        <v>13</v>
      </c>
      <c r="E65" s="1445" t="s">
        <v>13</v>
      </c>
      <c r="F65" s="1194" t="s">
        <v>242</v>
      </c>
      <c r="G65" s="1190">
        <v>10800</v>
      </c>
      <c r="H65" s="1190">
        <v>10800</v>
      </c>
      <c r="I65" s="1445" t="s">
        <v>127</v>
      </c>
      <c r="J65" s="1392">
        <v>42614</v>
      </c>
      <c r="K65" s="1194" t="s">
        <v>732</v>
      </c>
      <c r="L65" s="1394">
        <f>SUM(G65:G67)</f>
        <v>177050</v>
      </c>
      <c r="M65" s="1394">
        <f>SUM(H65:H67)</f>
        <v>123050</v>
      </c>
      <c r="N65" s="110"/>
      <c r="X65" s="110"/>
    </row>
    <row r="66" spans="1:24" s="124" customFormat="1" ht="45" customHeight="1" x14ac:dyDescent="0.25">
      <c r="A66" s="1448"/>
      <c r="B66" s="1441"/>
      <c r="C66" s="1450"/>
      <c r="D66" s="1451"/>
      <c r="E66" s="1451"/>
      <c r="F66" s="1194" t="s">
        <v>29</v>
      </c>
      <c r="G66" s="1190">
        <v>116250</v>
      </c>
      <c r="H66" s="1190">
        <v>112250</v>
      </c>
      <c r="I66" s="1451"/>
      <c r="J66" s="1491"/>
      <c r="K66" s="1194" t="s">
        <v>732</v>
      </c>
      <c r="L66" s="1452"/>
      <c r="M66" s="1452"/>
      <c r="N66" s="110"/>
      <c r="O66" s="1221"/>
      <c r="X66" s="110"/>
    </row>
    <row r="67" spans="1:24" s="124" customFormat="1" ht="45" customHeight="1" x14ac:dyDescent="0.25">
      <c r="A67" s="1387"/>
      <c r="B67" s="1389"/>
      <c r="C67" s="1391"/>
      <c r="D67" s="1446"/>
      <c r="E67" s="1446"/>
      <c r="F67" s="1194" t="s">
        <v>242</v>
      </c>
      <c r="G67" s="1190">
        <v>50000</v>
      </c>
      <c r="H67" s="1190"/>
      <c r="I67" s="1446"/>
      <c r="J67" s="1393"/>
      <c r="K67" s="1194"/>
      <c r="L67" s="1395"/>
      <c r="M67" s="1395"/>
      <c r="N67" s="110"/>
      <c r="X67" s="110"/>
    </row>
    <row r="68" spans="1:24" ht="45" customHeight="1" x14ac:dyDescent="0.25">
      <c r="A68" s="1474">
        <v>21</v>
      </c>
      <c r="B68" s="1410" t="s">
        <v>714</v>
      </c>
      <c r="C68" s="1471" t="s">
        <v>103</v>
      </c>
      <c r="D68" s="1458" t="s">
        <v>23</v>
      </c>
      <c r="E68" s="1081" t="s">
        <v>23</v>
      </c>
      <c r="F68" s="1081" t="s">
        <v>69</v>
      </c>
      <c r="G68" s="1086">
        <v>41500</v>
      </c>
      <c r="H68" s="1086">
        <v>41500</v>
      </c>
      <c r="I68" s="1458" t="s">
        <v>127</v>
      </c>
      <c r="J68" s="1460">
        <v>43263</v>
      </c>
      <c r="K68" s="111"/>
      <c r="L68" s="1457">
        <f>SUM(G68:G72)</f>
        <v>155122</v>
      </c>
      <c r="M68" s="1457">
        <f>SUM(H68:H72)</f>
        <v>155122</v>
      </c>
      <c r="N68" s="66"/>
      <c r="X68" s="66"/>
    </row>
    <row r="69" spans="1:24" ht="45" customHeight="1" x14ac:dyDescent="0.25">
      <c r="A69" s="1474"/>
      <c r="B69" s="1410"/>
      <c r="C69" s="1471"/>
      <c r="D69" s="1458"/>
      <c r="E69" s="1458" t="s">
        <v>35</v>
      </c>
      <c r="F69" s="27" t="s">
        <v>194</v>
      </c>
      <c r="G69" s="3">
        <v>30000</v>
      </c>
      <c r="H69" s="3">
        <v>30000</v>
      </c>
      <c r="I69" s="1458"/>
      <c r="J69" s="1458"/>
      <c r="K69" s="111" t="s">
        <v>192</v>
      </c>
      <c r="L69" s="1463"/>
      <c r="M69" s="1463"/>
      <c r="N69" s="66"/>
    </row>
    <row r="70" spans="1:24" ht="45" customHeight="1" x14ac:dyDescent="0.25">
      <c r="A70" s="1474"/>
      <c r="B70" s="1410"/>
      <c r="C70" s="1471"/>
      <c r="D70" s="1458"/>
      <c r="E70" s="1458"/>
      <c r="F70" s="27" t="s">
        <v>195</v>
      </c>
      <c r="G70" s="3">
        <v>20000</v>
      </c>
      <c r="H70" s="3">
        <v>20000</v>
      </c>
      <c r="I70" s="1458"/>
      <c r="J70" s="1458"/>
      <c r="K70" s="528" t="s">
        <v>192</v>
      </c>
      <c r="L70" s="1463"/>
      <c r="M70" s="1463"/>
      <c r="N70" s="66"/>
    </row>
    <row r="71" spans="1:24" ht="45" customHeight="1" x14ac:dyDescent="0.25">
      <c r="A71" s="1474"/>
      <c r="B71" s="1410"/>
      <c r="C71" s="1471"/>
      <c r="D71" s="1458"/>
      <c r="E71" s="27" t="s">
        <v>11</v>
      </c>
      <c r="F71" s="27" t="s">
        <v>71</v>
      </c>
      <c r="G71" s="3">
        <v>32593</v>
      </c>
      <c r="H71" s="3">
        <v>32593</v>
      </c>
      <c r="I71" s="1458"/>
      <c r="J71" s="1458"/>
      <c r="K71" s="111" t="s">
        <v>178</v>
      </c>
      <c r="L71" s="1463"/>
      <c r="M71" s="1463"/>
      <c r="N71" s="66"/>
    </row>
    <row r="72" spans="1:24" ht="45" customHeight="1" x14ac:dyDescent="0.25">
      <c r="A72" s="1474"/>
      <c r="B72" s="1410"/>
      <c r="C72" s="1471"/>
      <c r="D72" s="1458"/>
      <c r="E72" s="27" t="s">
        <v>19</v>
      </c>
      <c r="F72" s="27" t="s">
        <v>70</v>
      </c>
      <c r="G72" s="3">
        <v>31029</v>
      </c>
      <c r="H72" s="3">
        <v>31029</v>
      </c>
      <c r="I72" s="1458"/>
      <c r="J72" s="1458"/>
      <c r="K72" s="111" t="s">
        <v>192</v>
      </c>
      <c r="L72" s="1463"/>
      <c r="M72" s="1463"/>
      <c r="N72" s="66"/>
    </row>
    <row r="73" spans="1:24" ht="45" customHeight="1" x14ac:dyDescent="0.25">
      <c r="A73" s="1475">
        <v>22</v>
      </c>
      <c r="B73" s="1388" t="s">
        <v>419</v>
      </c>
      <c r="C73" s="1412" t="s">
        <v>655</v>
      </c>
      <c r="D73" s="1469" t="s">
        <v>3</v>
      </c>
      <c r="E73" s="27" t="s">
        <v>3</v>
      </c>
      <c r="F73" s="27" t="s">
        <v>85</v>
      </c>
      <c r="G73" s="3">
        <v>40000</v>
      </c>
      <c r="H73" s="3">
        <v>40000</v>
      </c>
      <c r="I73" s="1469" t="s">
        <v>388</v>
      </c>
      <c r="J73" s="1402">
        <v>42676</v>
      </c>
      <c r="K73" s="112" t="s">
        <v>399</v>
      </c>
      <c r="L73" s="1418">
        <f>SUM(G73:G78)</f>
        <v>220000</v>
      </c>
      <c r="M73" s="1418">
        <f>SUM(H73:H78)</f>
        <v>190000</v>
      </c>
      <c r="N73" s="65"/>
    </row>
    <row r="74" spans="1:24" ht="45" customHeight="1" x14ac:dyDescent="0.25">
      <c r="A74" s="1476"/>
      <c r="B74" s="1441"/>
      <c r="C74" s="1472"/>
      <c r="D74" s="1481"/>
      <c r="E74" s="1303" t="s">
        <v>91</v>
      </c>
      <c r="F74" s="922" t="s">
        <v>389</v>
      </c>
      <c r="G74" s="924">
        <v>30000</v>
      </c>
      <c r="I74" s="1481"/>
      <c r="J74" s="1407"/>
      <c r="K74" s="23"/>
      <c r="L74" s="1449"/>
      <c r="M74" s="1449"/>
      <c r="N74" s="66"/>
    </row>
    <row r="75" spans="1:24" ht="45" customHeight="1" x14ac:dyDescent="0.25">
      <c r="A75" s="1476"/>
      <c r="B75" s="1441"/>
      <c r="C75" s="1472"/>
      <c r="D75" s="1481"/>
      <c r="E75" s="27" t="s">
        <v>21</v>
      </c>
      <c r="F75" s="27" t="s">
        <v>250</v>
      </c>
      <c r="G75" s="3">
        <v>28000</v>
      </c>
      <c r="H75" s="3">
        <v>28000</v>
      </c>
      <c r="I75" s="1481"/>
      <c r="J75" s="1407"/>
      <c r="K75" s="112" t="s">
        <v>399</v>
      </c>
      <c r="L75" s="1449"/>
      <c r="M75" s="1449"/>
      <c r="N75" s="66"/>
    </row>
    <row r="76" spans="1:24" ht="45" customHeight="1" x14ac:dyDescent="0.25">
      <c r="A76" s="1476"/>
      <c r="B76" s="1441"/>
      <c r="C76" s="1472"/>
      <c r="D76" s="1481"/>
      <c r="E76" s="27" t="s">
        <v>11</v>
      </c>
      <c r="F76" s="27" t="s">
        <v>84</v>
      </c>
      <c r="G76" s="3">
        <v>22000</v>
      </c>
      <c r="H76" s="3">
        <v>22000</v>
      </c>
      <c r="I76" s="1481"/>
      <c r="J76" s="1407"/>
      <c r="K76" s="112" t="s">
        <v>399</v>
      </c>
      <c r="L76" s="1449"/>
      <c r="M76" s="1449"/>
      <c r="N76" s="66"/>
    </row>
    <row r="77" spans="1:24" ht="45" customHeight="1" x14ac:dyDescent="0.25">
      <c r="A77" s="1476"/>
      <c r="B77" s="1441"/>
      <c r="C77" s="1472"/>
      <c r="D77" s="1481"/>
      <c r="E77" s="27" t="s">
        <v>23</v>
      </c>
      <c r="F77" s="27" t="s">
        <v>2</v>
      </c>
      <c r="G77" s="3">
        <v>40000</v>
      </c>
      <c r="H77" s="3">
        <v>40000</v>
      </c>
      <c r="I77" s="1481"/>
      <c r="J77" s="1407"/>
      <c r="K77" s="112" t="s">
        <v>399</v>
      </c>
      <c r="L77" s="1449"/>
      <c r="M77" s="1449"/>
      <c r="N77" s="66"/>
    </row>
    <row r="78" spans="1:24" ht="45" customHeight="1" x14ac:dyDescent="0.25">
      <c r="A78" s="1476"/>
      <c r="B78" s="1441"/>
      <c r="C78" s="1472"/>
      <c r="D78" s="1481"/>
      <c r="E78" s="27" t="s">
        <v>13</v>
      </c>
      <c r="F78" s="27" t="s">
        <v>34</v>
      </c>
      <c r="G78" s="3">
        <v>60000</v>
      </c>
      <c r="H78" s="3">
        <v>60000</v>
      </c>
      <c r="I78" s="1481"/>
      <c r="J78" s="1407"/>
      <c r="K78" s="43" t="s">
        <v>399</v>
      </c>
      <c r="L78" s="1449"/>
      <c r="M78" s="1449"/>
      <c r="N78" s="66"/>
    </row>
    <row r="79" spans="1:24" ht="52.5" customHeight="1" x14ac:dyDescent="0.25">
      <c r="A79" s="613">
        <v>23</v>
      </c>
      <c r="B79" s="828" t="s">
        <v>421</v>
      </c>
      <c r="C79" s="614" t="s">
        <v>655</v>
      </c>
      <c r="D79" s="615" t="s">
        <v>11</v>
      </c>
      <c r="E79" s="617" t="s">
        <v>11</v>
      </c>
      <c r="F79" s="617" t="s">
        <v>84</v>
      </c>
      <c r="G79" s="620">
        <v>28850</v>
      </c>
      <c r="H79" s="620">
        <v>28850</v>
      </c>
      <c r="I79" s="612" t="s">
        <v>128</v>
      </c>
      <c r="J79" s="607">
        <v>43537</v>
      </c>
      <c r="K79" s="1014" t="s">
        <v>173</v>
      </c>
      <c r="L79" s="609">
        <f>SUM(G79:G79)</f>
        <v>28850</v>
      </c>
      <c r="M79" s="609">
        <f>SUM(H79:H79)</f>
        <v>28850</v>
      </c>
      <c r="N79" s="65"/>
    </row>
    <row r="80" spans="1:24" ht="45" customHeight="1" x14ac:dyDescent="0.25">
      <c r="A80" s="1474">
        <v>24</v>
      </c>
      <c r="B80" s="1410" t="s">
        <v>420</v>
      </c>
      <c r="C80" s="1471" t="s">
        <v>655</v>
      </c>
      <c r="D80" s="1458" t="s">
        <v>11</v>
      </c>
      <c r="E80" s="27"/>
      <c r="F80" s="27"/>
      <c r="G80" s="3"/>
      <c r="H80" s="3"/>
      <c r="I80" s="1465" t="s">
        <v>129</v>
      </c>
      <c r="J80" s="1460">
        <v>43265</v>
      </c>
      <c r="K80" s="44"/>
      <c r="L80" s="1457">
        <f>SUM(G80:G81)</f>
        <v>91500</v>
      </c>
      <c r="M80" s="1457">
        <f>SUM(H80:H81)</f>
        <v>41500</v>
      </c>
      <c r="N80" s="65"/>
    </row>
    <row r="81" spans="1:15" ht="45" customHeight="1" x14ac:dyDescent="0.25">
      <c r="A81" s="1474"/>
      <c r="B81" s="1410"/>
      <c r="C81" s="1471"/>
      <c r="D81" s="1458"/>
      <c r="E81" s="27" t="s">
        <v>11</v>
      </c>
      <c r="F81" s="27" t="s">
        <v>84</v>
      </c>
      <c r="G81" s="3">
        <v>91500</v>
      </c>
      <c r="H81" s="3">
        <v>41500</v>
      </c>
      <c r="I81" s="1465"/>
      <c r="J81" s="1460"/>
      <c r="K81" s="1014" t="s">
        <v>173</v>
      </c>
      <c r="L81" s="1463"/>
      <c r="M81" s="1463"/>
      <c r="N81" s="66"/>
    </row>
    <row r="82" spans="1:15" ht="45" customHeight="1" x14ac:dyDescent="0.25">
      <c r="A82" s="1474">
        <v>25</v>
      </c>
      <c r="B82" s="1410" t="s">
        <v>422</v>
      </c>
      <c r="C82" s="1471" t="s">
        <v>655</v>
      </c>
      <c r="D82" s="1458" t="s">
        <v>21</v>
      </c>
      <c r="E82" s="27" t="s">
        <v>17</v>
      </c>
      <c r="F82" s="27" t="s">
        <v>243</v>
      </c>
      <c r="G82" s="3">
        <v>30000</v>
      </c>
      <c r="H82" s="3">
        <v>30000</v>
      </c>
      <c r="I82" s="1465" t="s">
        <v>130</v>
      </c>
      <c r="J82" s="1460">
        <v>42909</v>
      </c>
      <c r="K82" s="18" t="s">
        <v>178</v>
      </c>
      <c r="L82" s="1457">
        <f>SUM(G82:G83)</f>
        <v>125170</v>
      </c>
      <c r="M82" s="1457">
        <f>SUM(H82:H83)</f>
        <v>125170</v>
      </c>
      <c r="N82" s="65"/>
    </row>
    <row r="83" spans="1:15" ht="45" customHeight="1" x14ac:dyDescent="0.25">
      <c r="A83" s="1474"/>
      <c r="B83" s="1410"/>
      <c r="C83" s="1471"/>
      <c r="D83" s="1458"/>
      <c r="E83" s="27" t="s">
        <v>21</v>
      </c>
      <c r="F83" s="27" t="s">
        <v>86</v>
      </c>
      <c r="G83" s="3">
        <v>95170</v>
      </c>
      <c r="H83" s="3">
        <v>95170</v>
      </c>
      <c r="I83" s="1465"/>
      <c r="J83" s="1460"/>
      <c r="K83" s="1014" t="s">
        <v>174</v>
      </c>
      <c r="L83" s="1463"/>
      <c r="M83" s="1463"/>
      <c r="N83" s="66"/>
      <c r="O83" s="73"/>
    </row>
    <row r="84" spans="1:15" s="440" customFormat="1" ht="45" customHeight="1" x14ac:dyDescent="0.25">
      <c r="A84" s="527">
        <v>26</v>
      </c>
      <c r="B84" s="816" t="s">
        <v>423</v>
      </c>
      <c r="C84" s="520" t="s">
        <v>101</v>
      </c>
      <c r="D84" s="523" t="s">
        <v>22</v>
      </c>
      <c r="E84" s="523" t="s">
        <v>22</v>
      </c>
      <c r="F84" s="523" t="s">
        <v>24</v>
      </c>
      <c r="G84" s="526">
        <v>17000</v>
      </c>
      <c r="H84" s="526">
        <v>10000</v>
      </c>
      <c r="I84" s="525" t="s">
        <v>131</v>
      </c>
      <c r="J84" s="524">
        <v>42972</v>
      </c>
      <c r="K84" s="520" t="s">
        <v>177</v>
      </c>
      <c r="L84" s="438">
        <f>SUM(G84)</f>
        <v>17000</v>
      </c>
      <c r="M84" s="438">
        <f>SUM(H84)</f>
        <v>10000</v>
      </c>
      <c r="N84" s="439"/>
      <c r="O84" s="536"/>
    </row>
    <row r="85" spans="1:15" ht="45" customHeight="1" x14ac:dyDescent="0.25">
      <c r="A85" s="75">
        <v>27</v>
      </c>
      <c r="B85" s="816" t="s">
        <v>424</v>
      </c>
      <c r="C85" s="176" t="s">
        <v>655</v>
      </c>
      <c r="D85" s="27" t="s">
        <v>20</v>
      </c>
      <c r="E85" s="27" t="s">
        <v>20</v>
      </c>
      <c r="F85" s="27" t="s">
        <v>87</v>
      </c>
      <c r="G85" s="3">
        <v>32000</v>
      </c>
      <c r="H85" s="3">
        <v>32000</v>
      </c>
      <c r="I85" s="31" t="s">
        <v>132</v>
      </c>
      <c r="J85" s="30">
        <v>42955</v>
      </c>
      <c r="K85" s="18" t="s">
        <v>178</v>
      </c>
      <c r="L85" s="79">
        <f>SUM(G85)</f>
        <v>32000</v>
      </c>
      <c r="M85" s="79">
        <f>SUM(H85)</f>
        <v>32000</v>
      </c>
      <c r="N85" s="65"/>
      <c r="O85" s="7"/>
    </row>
    <row r="86" spans="1:15" ht="45" customHeight="1" x14ac:dyDescent="0.25">
      <c r="A86" s="1475">
        <v>28</v>
      </c>
      <c r="B86" s="1388" t="s">
        <v>426</v>
      </c>
      <c r="C86" s="1412" t="s">
        <v>655</v>
      </c>
      <c r="D86" s="1469" t="s">
        <v>20</v>
      </c>
      <c r="E86" s="1469" t="s">
        <v>20</v>
      </c>
      <c r="F86" s="27" t="s">
        <v>51</v>
      </c>
      <c r="G86" s="3">
        <v>63950</v>
      </c>
      <c r="H86" s="3">
        <v>63950</v>
      </c>
      <c r="I86" s="1466" t="s">
        <v>133</v>
      </c>
      <c r="J86" s="30">
        <v>42788</v>
      </c>
      <c r="K86" s="18" t="s">
        <v>176</v>
      </c>
      <c r="L86" s="1418">
        <f>SUM(G86:G87)</f>
        <v>93950</v>
      </c>
      <c r="M86" s="1418">
        <f>SUM(H86:H87)</f>
        <v>63950</v>
      </c>
      <c r="N86" s="65"/>
      <c r="O86" s="7"/>
    </row>
    <row r="87" spans="1:15" ht="45" customHeight="1" x14ac:dyDescent="0.25">
      <c r="A87" s="1477"/>
      <c r="B87" s="1389"/>
      <c r="C87" s="1413"/>
      <c r="D87" s="1470"/>
      <c r="E87" s="1470"/>
      <c r="F87" s="475" t="s">
        <v>318</v>
      </c>
      <c r="G87" s="476">
        <v>30000</v>
      </c>
      <c r="H87" s="476"/>
      <c r="I87" s="1468"/>
      <c r="J87" s="474"/>
      <c r="K87" s="477"/>
      <c r="L87" s="1419"/>
      <c r="M87" s="1419"/>
      <c r="N87" s="65"/>
      <c r="O87" s="7"/>
    </row>
    <row r="88" spans="1:15" ht="45" customHeight="1" x14ac:dyDescent="0.25">
      <c r="A88" s="1474">
        <v>29</v>
      </c>
      <c r="B88" s="1410" t="s">
        <v>425</v>
      </c>
      <c r="C88" s="1471" t="s">
        <v>655</v>
      </c>
      <c r="D88" s="1458" t="s">
        <v>14</v>
      </c>
      <c r="E88" s="27" t="s">
        <v>14</v>
      </c>
      <c r="F88" s="27" t="s">
        <v>207</v>
      </c>
      <c r="G88" s="3">
        <v>42000</v>
      </c>
      <c r="H88" s="3">
        <v>42000</v>
      </c>
      <c r="I88" s="1458" t="s">
        <v>134</v>
      </c>
      <c r="J88" s="1460">
        <v>43283</v>
      </c>
      <c r="K88" s="111" t="s">
        <v>178</v>
      </c>
      <c r="L88" s="1457">
        <f>SUM(G88:G92)</f>
        <v>362050</v>
      </c>
      <c r="M88" s="1457">
        <f>SUM(H88:H92)</f>
        <v>338400</v>
      </c>
      <c r="N88" s="65"/>
      <c r="O88" s="7"/>
    </row>
    <row r="89" spans="1:15" ht="45" customHeight="1" x14ac:dyDescent="0.25">
      <c r="A89" s="1474"/>
      <c r="B89" s="1410"/>
      <c r="C89" s="1471"/>
      <c r="D89" s="1458"/>
      <c r="E89" s="27" t="s">
        <v>76</v>
      </c>
      <c r="F89" s="27" t="s">
        <v>24</v>
      </c>
      <c r="G89" s="3">
        <v>94500</v>
      </c>
      <c r="H89" s="3">
        <v>70850</v>
      </c>
      <c r="I89" s="1458"/>
      <c r="J89" s="1460"/>
      <c r="K89" s="111" t="s">
        <v>178</v>
      </c>
      <c r="L89" s="1457"/>
      <c r="M89" s="1457"/>
      <c r="N89" s="65"/>
      <c r="O89" s="7"/>
    </row>
    <row r="90" spans="1:15" ht="45" customHeight="1" x14ac:dyDescent="0.25">
      <c r="A90" s="1474"/>
      <c r="B90" s="1410"/>
      <c r="C90" s="1471"/>
      <c r="D90" s="1458"/>
      <c r="E90" s="27" t="s">
        <v>53</v>
      </c>
      <c r="F90" s="27" t="s">
        <v>67</v>
      </c>
      <c r="G90" s="3">
        <v>72000</v>
      </c>
      <c r="H90" s="3">
        <v>72000</v>
      </c>
      <c r="I90" s="1458"/>
      <c r="J90" s="1458"/>
      <c r="K90" s="111" t="s">
        <v>178</v>
      </c>
      <c r="L90" s="1457"/>
      <c r="M90" s="1457"/>
      <c r="N90" s="65"/>
      <c r="O90" s="7"/>
    </row>
    <row r="91" spans="1:15" ht="45" customHeight="1" x14ac:dyDescent="0.25">
      <c r="A91" s="1474"/>
      <c r="B91" s="1410"/>
      <c r="C91" s="1471"/>
      <c r="D91" s="1458"/>
      <c r="E91" s="27" t="s">
        <v>35</v>
      </c>
      <c r="F91" s="27" t="s">
        <v>214</v>
      </c>
      <c r="G91" s="3">
        <v>80850</v>
      </c>
      <c r="H91" s="3">
        <v>80850</v>
      </c>
      <c r="I91" s="1458"/>
      <c r="J91" s="1458"/>
      <c r="K91" s="111" t="s">
        <v>178</v>
      </c>
      <c r="L91" s="1457"/>
      <c r="M91" s="1457"/>
      <c r="N91" s="65"/>
      <c r="O91" s="7"/>
    </row>
    <row r="92" spans="1:15" ht="45" customHeight="1" x14ac:dyDescent="0.25">
      <c r="A92" s="1473"/>
      <c r="B92" s="1410"/>
      <c r="C92" s="1471"/>
      <c r="D92" s="1458"/>
      <c r="E92" s="27" t="s">
        <v>53</v>
      </c>
      <c r="F92" s="27" t="s">
        <v>59</v>
      </c>
      <c r="G92" s="3">
        <v>72700</v>
      </c>
      <c r="H92" s="3">
        <v>72700</v>
      </c>
      <c r="I92" s="1458"/>
      <c r="J92" s="1458"/>
      <c r="K92" s="111" t="s">
        <v>178</v>
      </c>
      <c r="L92" s="1457"/>
      <c r="M92" s="1457"/>
      <c r="N92" s="65"/>
      <c r="O92" s="7"/>
    </row>
    <row r="93" spans="1:15" s="250" customFormat="1" ht="45" customHeight="1" x14ac:dyDescent="0.25">
      <c r="A93" s="1422">
        <v>30</v>
      </c>
      <c r="B93" s="1443" t="s">
        <v>427</v>
      </c>
      <c r="C93" s="1431" t="s">
        <v>655</v>
      </c>
      <c r="D93" s="1433" t="s">
        <v>13</v>
      </c>
      <c r="E93" s="518" t="s">
        <v>23</v>
      </c>
      <c r="F93" s="518" t="s">
        <v>69</v>
      </c>
      <c r="G93" s="519">
        <v>42000</v>
      </c>
      <c r="H93" s="519">
        <v>41000</v>
      </c>
      <c r="I93" s="1433" t="s">
        <v>135</v>
      </c>
      <c r="J93" s="1439">
        <v>42937</v>
      </c>
      <c r="K93" s="518" t="s">
        <v>763</v>
      </c>
      <c r="L93" s="1437">
        <f>G93+G94</f>
        <v>42000</v>
      </c>
      <c r="M93" s="1437">
        <f>SUM(H93+H94)</f>
        <v>41000</v>
      </c>
      <c r="N93" s="926"/>
      <c r="O93" s="1519" t="s">
        <v>862</v>
      </c>
    </row>
    <row r="94" spans="1:15" s="250" customFormat="1" ht="45" customHeight="1" x14ac:dyDescent="0.25">
      <c r="A94" s="1423"/>
      <c r="B94" s="1444"/>
      <c r="C94" s="1432"/>
      <c r="D94" s="1434"/>
      <c r="E94" s="518"/>
      <c r="F94" s="518"/>
      <c r="G94" s="519"/>
      <c r="H94" s="519"/>
      <c r="I94" s="1434"/>
      <c r="J94" s="1440"/>
      <c r="K94" s="518"/>
      <c r="L94" s="1438"/>
      <c r="M94" s="1438"/>
      <c r="N94" s="926"/>
      <c r="O94" s="1519"/>
    </row>
    <row r="95" spans="1:15" ht="45" customHeight="1" x14ac:dyDescent="0.25">
      <c r="A95" s="381">
        <v>31</v>
      </c>
      <c r="B95" s="816" t="s">
        <v>428</v>
      </c>
      <c r="C95" s="374" t="s">
        <v>655</v>
      </c>
      <c r="D95" s="375" t="s">
        <v>27</v>
      </c>
      <c r="E95" s="375" t="s">
        <v>27</v>
      </c>
      <c r="F95" s="375" t="s">
        <v>88</v>
      </c>
      <c r="G95" s="376">
        <v>62250</v>
      </c>
      <c r="H95" s="376">
        <v>62250</v>
      </c>
      <c r="I95" s="380" t="s">
        <v>136</v>
      </c>
      <c r="J95" s="377">
        <v>42984</v>
      </c>
      <c r="K95" s="378" t="s">
        <v>178</v>
      </c>
      <c r="L95" s="379">
        <f>SUM(G95:G95)</f>
        <v>62250</v>
      </c>
      <c r="M95" s="379">
        <f>SUM(H95:H95)</f>
        <v>62250</v>
      </c>
      <c r="N95" s="65"/>
      <c r="O95" s="7"/>
    </row>
    <row r="96" spans="1:15" ht="45" customHeight="1" x14ac:dyDescent="0.25">
      <c r="A96" s="139">
        <v>32</v>
      </c>
      <c r="B96" s="816" t="s">
        <v>430</v>
      </c>
      <c r="C96" s="176" t="s">
        <v>655</v>
      </c>
      <c r="D96" s="135" t="s">
        <v>26</v>
      </c>
      <c r="E96" s="27" t="s">
        <v>26</v>
      </c>
      <c r="F96" s="27" t="s">
        <v>31</v>
      </c>
      <c r="G96" s="137">
        <v>20400</v>
      </c>
      <c r="H96" s="137">
        <v>20400</v>
      </c>
      <c r="I96" s="138" t="s">
        <v>137</v>
      </c>
      <c r="J96" s="136">
        <v>42963</v>
      </c>
      <c r="K96" s="1014" t="s">
        <v>387</v>
      </c>
      <c r="L96" s="140">
        <f>SUM(G96:G96)</f>
        <v>20400</v>
      </c>
      <c r="M96" s="140">
        <f>SUM(H96:H96)</f>
        <v>20400</v>
      </c>
      <c r="N96" s="65"/>
      <c r="O96" s="7"/>
    </row>
    <row r="97" spans="1:15" ht="45" customHeight="1" x14ac:dyDescent="0.25">
      <c r="A97" s="37">
        <v>33</v>
      </c>
      <c r="B97" s="816" t="s">
        <v>429</v>
      </c>
      <c r="C97" s="176" t="s">
        <v>655</v>
      </c>
      <c r="D97" s="27" t="s">
        <v>13</v>
      </c>
      <c r="E97" s="27" t="s">
        <v>13</v>
      </c>
      <c r="F97" s="27" t="s">
        <v>30</v>
      </c>
      <c r="G97" s="3">
        <v>73000</v>
      </c>
      <c r="H97" s="3">
        <v>73000</v>
      </c>
      <c r="I97" s="31" t="s">
        <v>138</v>
      </c>
      <c r="J97" s="30">
        <v>42909</v>
      </c>
      <c r="K97" s="1014" t="s">
        <v>174</v>
      </c>
      <c r="L97" s="79">
        <f>SUM(G97)</f>
        <v>73000</v>
      </c>
      <c r="M97" s="79">
        <f>SUM(H97)</f>
        <v>73000</v>
      </c>
      <c r="N97" s="65"/>
      <c r="O97" s="7"/>
    </row>
    <row r="98" spans="1:15" ht="45" customHeight="1" x14ac:dyDescent="0.25">
      <c r="A98" s="51">
        <v>34</v>
      </c>
      <c r="B98" s="828" t="s">
        <v>431</v>
      </c>
      <c r="C98" s="177" t="s">
        <v>655</v>
      </c>
      <c r="D98" s="49" t="s">
        <v>28</v>
      </c>
      <c r="E98" s="27" t="s">
        <v>28</v>
      </c>
      <c r="F98" s="50" t="s">
        <v>196</v>
      </c>
      <c r="G98" s="55">
        <v>32000</v>
      </c>
      <c r="H98" s="55">
        <v>32000</v>
      </c>
      <c r="I98" s="53" t="s">
        <v>139</v>
      </c>
      <c r="J98" s="54">
        <v>43292</v>
      </c>
      <c r="K98" s="52" t="s">
        <v>178</v>
      </c>
      <c r="L98" s="79">
        <f>SUM(G98:G98)</f>
        <v>32000</v>
      </c>
      <c r="M98" s="79">
        <f>SUM(H98:H98)</f>
        <v>32000</v>
      </c>
      <c r="N98" s="65"/>
      <c r="O98" s="7"/>
    </row>
    <row r="99" spans="1:15" ht="45" customHeight="1" x14ac:dyDescent="0.25">
      <c r="A99" s="1475">
        <v>35</v>
      </c>
      <c r="B99" s="1388" t="s">
        <v>432</v>
      </c>
      <c r="C99" s="1412" t="s">
        <v>655</v>
      </c>
      <c r="D99" s="1469" t="s">
        <v>13</v>
      </c>
      <c r="E99" s="564" t="s">
        <v>13</v>
      </c>
      <c r="F99" s="564" t="s">
        <v>29</v>
      </c>
      <c r="G99" s="565">
        <v>45350</v>
      </c>
      <c r="H99" s="565">
        <v>45350</v>
      </c>
      <c r="I99" s="1466" t="s">
        <v>140</v>
      </c>
      <c r="J99" s="1402">
        <v>43256</v>
      </c>
      <c r="K99" s="166" t="s">
        <v>732</v>
      </c>
      <c r="L99" s="1418">
        <f>SUM(G99:G100)</f>
        <v>85350</v>
      </c>
      <c r="M99" s="1418">
        <f>SUM(H99:H100)</f>
        <v>85250</v>
      </c>
      <c r="N99" s="65"/>
      <c r="O99" s="7"/>
    </row>
    <row r="100" spans="1:15" ht="45" customHeight="1" x14ac:dyDescent="0.25">
      <c r="A100" s="1477"/>
      <c r="B100" s="1389"/>
      <c r="C100" s="1413"/>
      <c r="D100" s="1470"/>
      <c r="E100" s="27" t="s">
        <v>13</v>
      </c>
      <c r="F100" s="164" t="s">
        <v>30</v>
      </c>
      <c r="G100" s="165">
        <v>40000</v>
      </c>
      <c r="H100" s="165">
        <v>39900</v>
      </c>
      <c r="I100" s="1468"/>
      <c r="J100" s="1403"/>
      <c r="K100" s="10"/>
      <c r="L100" s="1419"/>
      <c r="M100" s="1419"/>
      <c r="N100" s="65"/>
      <c r="O100" s="7"/>
    </row>
    <row r="101" spans="1:15" s="124" customFormat="1" ht="45" customHeight="1" x14ac:dyDescent="0.25">
      <c r="A101" s="1192">
        <v>36</v>
      </c>
      <c r="B101" s="1189" t="s">
        <v>434</v>
      </c>
      <c r="C101" s="1191" t="s">
        <v>655</v>
      </c>
      <c r="D101" s="1194" t="s">
        <v>20</v>
      </c>
      <c r="E101" s="1194" t="s">
        <v>20</v>
      </c>
      <c r="F101" s="1194" t="s">
        <v>87</v>
      </c>
      <c r="G101" s="1190">
        <v>110000</v>
      </c>
      <c r="H101" s="1190">
        <v>108650</v>
      </c>
      <c r="I101" s="681" t="s">
        <v>141</v>
      </c>
      <c r="J101" s="1195">
        <v>43320</v>
      </c>
      <c r="K101" s="1194" t="s">
        <v>178</v>
      </c>
      <c r="L101" s="1193">
        <f>SUM(G101)</f>
        <v>110000</v>
      </c>
      <c r="M101" s="1193">
        <f>SUM(H101)</f>
        <v>108650</v>
      </c>
      <c r="N101" s="102"/>
      <c r="O101" s="308"/>
    </row>
    <row r="102" spans="1:15" s="124" customFormat="1" ht="45" customHeight="1" x14ac:dyDescent="0.25">
      <c r="A102" s="1386">
        <v>37</v>
      </c>
      <c r="B102" s="1388" t="s">
        <v>433</v>
      </c>
      <c r="C102" s="1390" t="s">
        <v>655</v>
      </c>
      <c r="D102" s="1445" t="s">
        <v>20</v>
      </c>
      <c r="E102" s="1445" t="s">
        <v>20</v>
      </c>
      <c r="F102" s="1212" t="s">
        <v>87</v>
      </c>
      <c r="G102" s="1214">
        <v>140000</v>
      </c>
      <c r="H102" s="1214">
        <v>110500</v>
      </c>
      <c r="I102" s="1489" t="s">
        <v>142</v>
      </c>
      <c r="J102" s="1392">
        <v>43098</v>
      </c>
      <c r="K102" s="1212" t="s">
        <v>178</v>
      </c>
      <c r="L102" s="1394">
        <f>SUM(G102+G103)</f>
        <v>170000</v>
      </c>
      <c r="M102" s="1394">
        <f>SUM(H102+H103)</f>
        <v>110500</v>
      </c>
      <c r="N102" s="102"/>
      <c r="O102" s="308"/>
    </row>
    <row r="103" spans="1:15" s="124" customFormat="1" ht="45" customHeight="1" x14ac:dyDescent="0.25">
      <c r="A103" s="1387"/>
      <c r="B103" s="1389"/>
      <c r="C103" s="1391"/>
      <c r="D103" s="1446"/>
      <c r="E103" s="1446"/>
      <c r="F103" s="1212" t="s">
        <v>87</v>
      </c>
      <c r="G103" s="1214">
        <v>30000</v>
      </c>
      <c r="H103" s="1214"/>
      <c r="I103" s="1490"/>
      <c r="J103" s="1393"/>
      <c r="K103" s="1207"/>
      <c r="L103" s="1395"/>
      <c r="M103" s="1395"/>
      <c r="N103" s="102"/>
      <c r="O103" s="308"/>
    </row>
    <row r="104" spans="1:15" ht="45" customHeight="1" x14ac:dyDescent="0.25">
      <c r="A104" s="1475">
        <v>38</v>
      </c>
      <c r="B104" s="1478" t="s">
        <v>435</v>
      </c>
      <c r="C104" s="1412" t="s">
        <v>655</v>
      </c>
      <c r="D104" s="1469" t="s">
        <v>13</v>
      </c>
      <c r="E104" s="1469" t="s">
        <v>13</v>
      </c>
      <c r="F104" s="27" t="s">
        <v>266</v>
      </c>
      <c r="G104" s="3">
        <v>11200</v>
      </c>
      <c r="H104" s="3">
        <v>11200</v>
      </c>
      <c r="I104" s="1466" t="s">
        <v>143</v>
      </c>
      <c r="J104" s="1402">
        <v>42985</v>
      </c>
      <c r="K104" s="1025" t="s">
        <v>763</v>
      </c>
      <c r="L104" s="1418">
        <f>SUM(G104:G106)</f>
        <v>148000</v>
      </c>
      <c r="M104" s="1418">
        <f>SUM(H104:H106)</f>
        <v>98000</v>
      </c>
      <c r="N104" s="65"/>
      <c r="O104" s="7"/>
    </row>
    <row r="105" spans="1:15" ht="45" customHeight="1" x14ac:dyDescent="0.25">
      <c r="A105" s="1476"/>
      <c r="B105" s="1479"/>
      <c r="C105" s="1472"/>
      <c r="D105" s="1481"/>
      <c r="E105" s="1481"/>
      <c r="F105" s="27" t="s">
        <v>267</v>
      </c>
      <c r="G105" s="3">
        <v>86800</v>
      </c>
      <c r="H105" s="3">
        <v>86800</v>
      </c>
      <c r="I105" s="1467"/>
      <c r="J105" s="1407"/>
      <c r="K105" s="1025" t="s">
        <v>763</v>
      </c>
      <c r="L105" s="1449"/>
      <c r="M105" s="1449"/>
      <c r="N105" s="65"/>
      <c r="O105" s="7"/>
    </row>
    <row r="106" spans="1:15" ht="45" customHeight="1" x14ac:dyDescent="0.25">
      <c r="A106" s="1477"/>
      <c r="B106" s="1480"/>
      <c r="C106" s="1413"/>
      <c r="D106" s="1470"/>
      <c r="E106" s="1470"/>
      <c r="F106" s="501" t="s">
        <v>707</v>
      </c>
      <c r="G106" s="505">
        <v>50000</v>
      </c>
      <c r="H106" s="505"/>
      <c r="I106" s="1468"/>
      <c r="J106" s="1403"/>
      <c r="K106" s="503"/>
      <c r="L106" s="1419"/>
      <c r="M106" s="1419"/>
      <c r="N106" s="65"/>
      <c r="O106" s="7"/>
    </row>
    <row r="107" spans="1:15" ht="60.75" customHeight="1" x14ac:dyDescent="0.25">
      <c r="A107" s="363">
        <v>39</v>
      </c>
      <c r="B107" s="829" t="s">
        <v>437</v>
      </c>
      <c r="C107" s="369" t="s">
        <v>655</v>
      </c>
      <c r="D107" s="362" t="s">
        <v>13</v>
      </c>
      <c r="E107" s="27" t="s">
        <v>13</v>
      </c>
      <c r="F107" s="27" t="s">
        <v>34</v>
      </c>
      <c r="G107" s="3">
        <v>51600</v>
      </c>
      <c r="H107" s="3">
        <v>51600</v>
      </c>
      <c r="I107" s="368" t="s">
        <v>144</v>
      </c>
      <c r="J107" s="365">
        <v>42922</v>
      </c>
      <c r="K107" s="1014" t="s">
        <v>174</v>
      </c>
      <c r="L107" s="366">
        <f>SUM(G107:G107)</f>
        <v>51600</v>
      </c>
      <c r="M107" s="366">
        <f>SUM(H107:H107)</f>
        <v>51600</v>
      </c>
      <c r="N107" s="65"/>
      <c r="O107" s="7"/>
    </row>
    <row r="108" spans="1:15" ht="45" customHeight="1" x14ac:dyDescent="0.25">
      <c r="A108" s="41">
        <v>40</v>
      </c>
      <c r="B108" s="829" t="s">
        <v>436</v>
      </c>
      <c r="C108" s="180" t="s">
        <v>655</v>
      </c>
      <c r="D108" s="27" t="s">
        <v>17</v>
      </c>
      <c r="E108" s="27" t="s">
        <v>17</v>
      </c>
      <c r="F108" s="27" t="s">
        <v>24</v>
      </c>
      <c r="G108" s="3">
        <v>62450</v>
      </c>
      <c r="H108" s="3">
        <v>62450</v>
      </c>
      <c r="I108" s="62" t="s">
        <v>232</v>
      </c>
      <c r="J108" s="30">
        <v>42909</v>
      </c>
      <c r="K108" s="18" t="s">
        <v>179</v>
      </c>
      <c r="L108" s="79">
        <f>SUM(G108)</f>
        <v>62450</v>
      </c>
      <c r="M108" s="79">
        <f>SUM(H108)</f>
        <v>62450</v>
      </c>
      <c r="N108" s="65"/>
      <c r="O108" s="7"/>
    </row>
    <row r="109" spans="1:15" ht="45" customHeight="1" x14ac:dyDescent="0.25">
      <c r="A109" s="74">
        <v>41</v>
      </c>
      <c r="B109" s="829" t="s">
        <v>438</v>
      </c>
      <c r="C109" s="180" t="s">
        <v>655</v>
      </c>
      <c r="D109" s="27" t="s">
        <v>27</v>
      </c>
      <c r="E109" s="27" t="s">
        <v>27</v>
      </c>
      <c r="F109" s="27" t="s">
        <v>193</v>
      </c>
      <c r="G109" s="3">
        <v>41500</v>
      </c>
      <c r="H109" s="3">
        <v>41500</v>
      </c>
      <c r="I109" s="31" t="s">
        <v>145</v>
      </c>
      <c r="J109" s="30">
        <v>43370</v>
      </c>
      <c r="K109" s="18" t="s">
        <v>178</v>
      </c>
      <c r="L109" s="79">
        <f t="shared" ref="L109:L115" si="2">SUM(G109)</f>
        <v>41500</v>
      </c>
      <c r="M109" s="79">
        <f t="shared" ref="M109:M115" si="3">SUM(H109)</f>
        <v>41500</v>
      </c>
      <c r="N109" s="65"/>
      <c r="O109" s="7"/>
    </row>
    <row r="110" spans="1:15" ht="45" customHeight="1" x14ac:dyDescent="0.25">
      <c r="A110" s="74">
        <v>42</v>
      </c>
      <c r="B110" s="829" t="s">
        <v>439</v>
      </c>
      <c r="C110" s="180" t="s">
        <v>655</v>
      </c>
      <c r="D110" s="27" t="s">
        <v>20</v>
      </c>
      <c r="E110" s="27" t="s">
        <v>20</v>
      </c>
      <c r="F110" s="27" t="s">
        <v>41</v>
      </c>
      <c r="G110" s="3">
        <v>40000</v>
      </c>
      <c r="H110" s="3">
        <v>40000</v>
      </c>
      <c r="I110" s="31" t="s">
        <v>146</v>
      </c>
      <c r="J110" s="30">
        <v>42989</v>
      </c>
      <c r="K110" s="18" t="s">
        <v>767</v>
      </c>
      <c r="L110" s="79">
        <f t="shared" si="2"/>
        <v>40000</v>
      </c>
      <c r="M110" s="79">
        <f t="shared" si="3"/>
        <v>40000</v>
      </c>
      <c r="N110" s="65"/>
      <c r="O110" s="7"/>
    </row>
    <row r="111" spans="1:15" s="440" customFormat="1" ht="55.5" customHeight="1" x14ac:dyDescent="0.25">
      <c r="A111" s="987">
        <v>43</v>
      </c>
      <c r="B111" s="990" t="s">
        <v>441</v>
      </c>
      <c r="C111" s="369" t="s">
        <v>655</v>
      </c>
      <c r="D111" s="980" t="s">
        <v>13</v>
      </c>
      <c r="E111" s="980" t="s">
        <v>13</v>
      </c>
      <c r="F111" s="980" t="s">
        <v>82</v>
      </c>
      <c r="G111" s="986">
        <v>44200</v>
      </c>
      <c r="H111" s="986">
        <v>44200</v>
      </c>
      <c r="I111" s="983" t="s">
        <v>148</v>
      </c>
      <c r="J111" s="979">
        <v>43494</v>
      </c>
      <c r="K111" s="1014" t="s">
        <v>178</v>
      </c>
      <c r="L111" s="984">
        <f t="shared" si="2"/>
        <v>44200</v>
      </c>
      <c r="M111" s="984">
        <f t="shared" si="3"/>
        <v>44200</v>
      </c>
      <c r="N111" s="439"/>
      <c r="O111" s="555"/>
    </row>
    <row r="112" spans="1:15" ht="45" customHeight="1" x14ac:dyDescent="0.25">
      <c r="A112" s="887">
        <v>44</v>
      </c>
      <c r="B112" s="877" t="s">
        <v>440</v>
      </c>
      <c r="C112" s="892" t="s">
        <v>655</v>
      </c>
      <c r="D112" s="27" t="s">
        <v>11</v>
      </c>
      <c r="E112" s="27" t="s">
        <v>11</v>
      </c>
      <c r="F112" s="27" t="s">
        <v>84</v>
      </c>
      <c r="G112" s="3">
        <v>67750</v>
      </c>
      <c r="H112" s="3">
        <v>59265</v>
      </c>
      <c r="I112" s="891" t="s">
        <v>149</v>
      </c>
      <c r="J112" s="884">
        <v>43796</v>
      </c>
      <c r="K112" s="1018" t="s">
        <v>321</v>
      </c>
      <c r="L112" s="882" t="e">
        <f>SUM(G112+#REF!+#REF!+#REF!+#REF!)</f>
        <v>#REF!</v>
      </c>
      <c r="M112" s="882" t="e">
        <f>SUM(H112+#REF!+#REF!+#REF!+#REF!)</f>
        <v>#REF!</v>
      </c>
      <c r="N112" s="65"/>
      <c r="O112" s="7"/>
    </row>
    <row r="113" spans="1:25" ht="45" customHeight="1" x14ac:dyDescent="0.25">
      <c r="A113" s="74">
        <v>45</v>
      </c>
      <c r="B113" s="816" t="s">
        <v>442</v>
      </c>
      <c r="C113" s="180" t="s">
        <v>655</v>
      </c>
      <c r="D113" s="27" t="s">
        <v>19</v>
      </c>
      <c r="E113" s="27" t="s">
        <v>19</v>
      </c>
      <c r="F113" s="27" t="s">
        <v>66</v>
      </c>
      <c r="G113" s="3">
        <v>90000</v>
      </c>
      <c r="H113" s="3">
        <v>88600</v>
      </c>
      <c r="I113" s="27" t="s">
        <v>595</v>
      </c>
      <c r="J113" s="30">
        <v>43459</v>
      </c>
      <c r="K113" s="18" t="s">
        <v>981</v>
      </c>
      <c r="L113" s="79">
        <f t="shared" si="2"/>
        <v>90000</v>
      </c>
      <c r="M113" s="79">
        <f t="shared" si="3"/>
        <v>88600</v>
      </c>
      <c r="N113" s="65"/>
      <c r="O113" s="7"/>
    </row>
    <row r="114" spans="1:25" s="250" customFormat="1" ht="45" customHeight="1" x14ac:dyDescent="0.25">
      <c r="A114" s="333">
        <v>46</v>
      </c>
      <c r="B114" s="816" t="s">
        <v>444</v>
      </c>
      <c r="C114" s="336" t="s">
        <v>655</v>
      </c>
      <c r="D114" s="337" t="s">
        <v>20</v>
      </c>
      <c r="E114" s="337" t="s">
        <v>20</v>
      </c>
      <c r="F114" s="337" t="s">
        <v>41</v>
      </c>
      <c r="G114" s="100">
        <v>30000</v>
      </c>
      <c r="H114" s="100">
        <v>20000</v>
      </c>
      <c r="I114" s="101" t="s">
        <v>150</v>
      </c>
      <c r="J114" s="346">
        <v>43326</v>
      </c>
      <c r="K114" s="337" t="s">
        <v>178</v>
      </c>
      <c r="L114" s="344">
        <f t="shared" si="2"/>
        <v>30000</v>
      </c>
      <c r="M114" s="344">
        <f t="shared" si="3"/>
        <v>20000</v>
      </c>
      <c r="N114" s="102"/>
      <c r="O114" s="349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</row>
    <row r="115" spans="1:25" ht="45" customHeight="1" x14ac:dyDescent="0.25">
      <c r="A115" s="74">
        <v>47</v>
      </c>
      <c r="B115" s="816" t="s">
        <v>443</v>
      </c>
      <c r="C115" s="176" t="s">
        <v>655</v>
      </c>
      <c r="D115" s="27" t="s">
        <v>20</v>
      </c>
      <c r="E115" s="27" t="s">
        <v>20</v>
      </c>
      <c r="F115" s="27" t="s">
        <v>43</v>
      </c>
      <c r="G115" s="3">
        <v>74000</v>
      </c>
      <c r="H115" s="3">
        <v>74000</v>
      </c>
      <c r="I115" s="31" t="s">
        <v>146</v>
      </c>
      <c r="J115" s="30">
        <v>43606</v>
      </c>
      <c r="K115" s="18" t="s">
        <v>176</v>
      </c>
      <c r="L115" s="79">
        <f t="shared" si="2"/>
        <v>74000</v>
      </c>
      <c r="M115" s="79">
        <f t="shared" si="3"/>
        <v>74000</v>
      </c>
      <c r="N115" s="65"/>
      <c r="O115" s="7"/>
    </row>
    <row r="116" spans="1:25" ht="45" customHeight="1" x14ac:dyDescent="0.25">
      <c r="A116" s="74">
        <v>48</v>
      </c>
      <c r="B116" s="826" t="s">
        <v>445</v>
      </c>
      <c r="C116" s="178" t="s">
        <v>655</v>
      </c>
      <c r="D116" s="28" t="s">
        <v>12</v>
      </c>
      <c r="E116" s="27" t="s">
        <v>13</v>
      </c>
      <c r="F116" s="27" t="s">
        <v>44</v>
      </c>
      <c r="G116" s="3">
        <v>50000</v>
      </c>
      <c r="H116" s="3">
        <v>20000</v>
      </c>
      <c r="I116" s="28" t="s">
        <v>151</v>
      </c>
      <c r="J116" s="32">
        <v>43262</v>
      </c>
      <c r="K116" s="26" t="s">
        <v>178</v>
      </c>
      <c r="L116" s="79">
        <f>SUM(G116)</f>
        <v>50000</v>
      </c>
      <c r="M116" s="79">
        <f>SUM(H116)</f>
        <v>20000</v>
      </c>
      <c r="N116" s="65"/>
      <c r="O116" s="7"/>
    </row>
    <row r="117" spans="1:25" s="440" customFormat="1" ht="45" customHeight="1" x14ac:dyDescent="0.25">
      <c r="A117" s="987">
        <v>49</v>
      </c>
      <c r="B117" s="985" t="s">
        <v>447</v>
      </c>
      <c r="C117" s="977" t="s">
        <v>655</v>
      </c>
      <c r="D117" s="980" t="s">
        <v>0</v>
      </c>
      <c r="E117" s="980" t="s">
        <v>0</v>
      </c>
      <c r="F117" s="980" t="s">
        <v>50</v>
      </c>
      <c r="G117" s="986">
        <v>29950</v>
      </c>
      <c r="H117" s="986">
        <v>29950</v>
      </c>
      <c r="I117" s="983" t="s">
        <v>152</v>
      </c>
      <c r="J117" s="979">
        <v>43255</v>
      </c>
      <c r="K117" s="980" t="s">
        <v>178</v>
      </c>
      <c r="L117" s="984">
        <f>SUM(G117)</f>
        <v>29950</v>
      </c>
      <c r="M117" s="984">
        <f>SUM(H117)</f>
        <v>29950</v>
      </c>
      <c r="N117" s="439"/>
      <c r="O117" s="555"/>
    </row>
    <row r="118" spans="1:25" ht="45" customHeight="1" x14ac:dyDescent="0.25">
      <c r="A118" s="1117">
        <v>50</v>
      </c>
      <c r="B118" s="1119" t="s">
        <v>446</v>
      </c>
      <c r="C118" s="1118" t="s">
        <v>655</v>
      </c>
      <c r="D118" s="1113" t="s">
        <v>45</v>
      </c>
      <c r="E118" s="1113" t="s">
        <v>45</v>
      </c>
      <c r="F118" s="1113" t="s">
        <v>24</v>
      </c>
      <c r="G118" s="1120">
        <v>40000</v>
      </c>
      <c r="H118" s="1120">
        <v>22000</v>
      </c>
      <c r="I118" s="1116" t="s">
        <v>147</v>
      </c>
      <c r="J118" s="1115">
        <v>43290</v>
      </c>
      <c r="K118" s="1113" t="s">
        <v>387</v>
      </c>
      <c r="L118" s="1114">
        <f>SUM(G118:G118)</f>
        <v>40000</v>
      </c>
      <c r="M118" s="1114">
        <f>SUM(H118:H118)</f>
        <v>22000</v>
      </c>
      <c r="N118" s="439"/>
      <c r="O118" s="308"/>
    </row>
    <row r="119" spans="1:25" s="250" customFormat="1" ht="45" customHeight="1" x14ac:dyDescent="0.25">
      <c r="A119" s="1422">
        <v>51</v>
      </c>
      <c r="B119" s="1443" t="s">
        <v>448</v>
      </c>
      <c r="C119" s="1431" t="s">
        <v>655</v>
      </c>
      <c r="D119" s="1433" t="s">
        <v>39</v>
      </c>
      <c r="E119" s="1433" t="s">
        <v>39</v>
      </c>
      <c r="F119" s="518" t="s">
        <v>46</v>
      </c>
      <c r="G119" s="519">
        <v>35000</v>
      </c>
      <c r="H119" s="519">
        <v>23000</v>
      </c>
      <c r="I119" s="1461" t="s">
        <v>147</v>
      </c>
      <c r="J119" s="1439">
        <v>43321</v>
      </c>
      <c r="K119" s="518" t="s">
        <v>321</v>
      </c>
      <c r="L119" s="1437">
        <f>SUM(G119+G120)</f>
        <v>55000</v>
      </c>
      <c r="M119" s="1437">
        <f>SUM(H119+H120)</f>
        <v>23000</v>
      </c>
      <c r="N119" s="926"/>
      <c r="O119" s="1351" t="s">
        <v>862</v>
      </c>
    </row>
    <row r="120" spans="1:25" s="250" customFormat="1" ht="45" customHeight="1" x14ac:dyDescent="0.25">
      <c r="A120" s="1423"/>
      <c r="B120" s="1444"/>
      <c r="C120" s="1432"/>
      <c r="D120" s="1434"/>
      <c r="E120" s="1434"/>
      <c r="F120" s="518" t="s">
        <v>617</v>
      </c>
      <c r="G120" s="519">
        <v>20000</v>
      </c>
      <c r="H120" s="519"/>
      <c r="I120" s="1462"/>
      <c r="J120" s="1440"/>
      <c r="K120" s="518"/>
      <c r="L120" s="1438"/>
      <c r="M120" s="1438"/>
      <c r="N120" s="926"/>
      <c r="O120" s="1351"/>
    </row>
    <row r="121" spans="1:25" ht="45" customHeight="1" x14ac:dyDescent="0.25">
      <c r="A121" s="1396">
        <v>52</v>
      </c>
      <c r="B121" s="1388" t="s">
        <v>449</v>
      </c>
      <c r="C121" s="1412" t="s">
        <v>655</v>
      </c>
      <c r="D121" s="1469" t="s">
        <v>13</v>
      </c>
      <c r="E121" s="1469" t="s">
        <v>13</v>
      </c>
      <c r="F121" s="1469" t="s">
        <v>82</v>
      </c>
      <c r="G121" s="3">
        <v>40500</v>
      </c>
      <c r="H121" s="3">
        <v>40500</v>
      </c>
      <c r="I121" s="1466" t="s">
        <v>153</v>
      </c>
      <c r="J121" s="1402">
        <v>43255</v>
      </c>
      <c r="K121" s="1014" t="s">
        <v>174</v>
      </c>
      <c r="L121" s="1418">
        <f>SUM(G121+G122)</f>
        <v>80500</v>
      </c>
      <c r="M121" s="1418">
        <f>SUM(H121+H122)</f>
        <v>80500</v>
      </c>
      <c r="N121" s="65"/>
      <c r="O121" s="7"/>
    </row>
    <row r="122" spans="1:25" ht="45" customHeight="1" x14ac:dyDescent="0.25">
      <c r="A122" s="1397"/>
      <c r="B122" s="1389"/>
      <c r="C122" s="1413"/>
      <c r="D122" s="1470"/>
      <c r="E122" s="1470"/>
      <c r="F122" s="1470"/>
      <c r="G122" s="173">
        <v>40000</v>
      </c>
      <c r="H122" s="173">
        <v>40000</v>
      </c>
      <c r="I122" s="1468"/>
      <c r="J122" s="1403"/>
      <c r="K122" s="1014" t="s">
        <v>174</v>
      </c>
      <c r="L122" s="1419"/>
      <c r="M122" s="1419"/>
      <c r="N122" s="65"/>
      <c r="O122" s="7"/>
    </row>
    <row r="123" spans="1:25" s="250" customFormat="1" ht="45" customHeight="1" x14ac:dyDescent="0.25">
      <c r="A123" s="303">
        <v>53</v>
      </c>
      <c r="B123" s="816" t="s">
        <v>450</v>
      </c>
      <c r="C123" s="302" t="s">
        <v>655</v>
      </c>
      <c r="D123" s="298" t="s">
        <v>20</v>
      </c>
      <c r="E123" s="298" t="s">
        <v>20</v>
      </c>
      <c r="F123" s="298" t="s">
        <v>41</v>
      </c>
      <c r="G123" s="100">
        <v>83380</v>
      </c>
      <c r="H123" s="100">
        <v>59380</v>
      </c>
      <c r="I123" s="101" t="s">
        <v>150</v>
      </c>
      <c r="J123" s="299">
        <v>43329</v>
      </c>
      <c r="K123" s="298" t="s">
        <v>178</v>
      </c>
      <c r="L123" s="300">
        <f>SUM(G123)</f>
        <v>83380</v>
      </c>
      <c r="M123" s="300">
        <f>SUM(H123)</f>
        <v>59380</v>
      </c>
      <c r="N123" s="102"/>
      <c r="O123" s="308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</row>
    <row r="124" spans="1:25" ht="45" customHeight="1" x14ac:dyDescent="0.25">
      <c r="A124" s="1396">
        <v>54</v>
      </c>
      <c r="B124" s="1388" t="s">
        <v>451</v>
      </c>
      <c r="C124" s="1412" t="s">
        <v>655</v>
      </c>
      <c r="D124" s="1469" t="s">
        <v>23</v>
      </c>
      <c r="E124" s="27" t="s">
        <v>23</v>
      </c>
      <c r="F124" s="27" t="s">
        <v>2</v>
      </c>
      <c r="G124" s="3">
        <v>60000</v>
      </c>
      <c r="H124" s="3">
        <v>60000</v>
      </c>
      <c r="I124" s="1466" t="s">
        <v>154</v>
      </c>
      <c r="J124" s="1402">
        <v>43265</v>
      </c>
      <c r="K124" s="18" t="s">
        <v>192</v>
      </c>
      <c r="L124" s="1418">
        <f>SUM(G124:G125)</f>
        <v>150000</v>
      </c>
      <c r="M124" s="1418">
        <f>SUM(H124:H125)</f>
        <v>60000</v>
      </c>
      <c r="N124" s="65"/>
      <c r="O124" s="7"/>
    </row>
    <row r="125" spans="1:25" ht="45" customHeight="1" x14ac:dyDescent="0.25">
      <c r="A125" s="1397"/>
      <c r="B125" s="1389"/>
      <c r="C125" s="1413"/>
      <c r="D125" s="1470"/>
      <c r="E125" s="617" t="s">
        <v>21</v>
      </c>
      <c r="F125" s="617" t="s">
        <v>86</v>
      </c>
      <c r="G125" s="620">
        <v>90000</v>
      </c>
      <c r="H125" s="620"/>
      <c r="I125" s="1468"/>
      <c r="J125" s="1403"/>
      <c r="K125" s="611"/>
      <c r="L125" s="1419"/>
      <c r="M125" s="1419"/>
      <c r="N125" s="65"/>
      <c r="O125" s="7"/>
    </row>
    <row r="126" spans="1:25" s="250" customFormat="1" ht="45" customHeight="1" x14ac:dyDescent="0.25">
      <c r="A126" s="333">
        <v>55</v>
      </c>
      <c r="B126" s="816" t="s">
        <v>452</v>
      </c>
      <c r="C126" s="336" t="s">
        <v>655</v>
      </c>
      <c r="D126" s="337" t="s">
        <v>20</v>
      </c>
      <c r="E126" s="337" t="s">
        <v>20</v>
      </c>
      <c r="F126" s="337" t="s">
        <v>51</v>
      </c>
      <c r="G126" s="100">
        <v>81400</v>
      </c>
      <c r="H126" s="100">
        <v>41400</v>
      </c>
      <c r="I126" s="101" t="s">
        <v>155</v>
      </c>
      <c r="J126" s="346">
        <v>43328</v>
      </c>
      <c r="K126" s="337" t="s">
        <v>176</v>
      </c>
      <c r="L126" s="344">
        <f>SUM(G126)</f>
        <v>81400</v>
      </c>
      <c r="M126" s="344">
        <f>SUM(H126)</f>
        <v>41400</v>
      </c>
      <c r="N126" s="102"/>
      <c r="O126" s="349"/>
      <c r="P126" s="124"/>
      <c r="Q126" s="124"/>
      <c r="R126" s="124"/>
      <c r="S126" s="124"/>
      <c r="T126" s="124"/>
      <c r="U126" s="124"/>
      <c r="V126" s="124"/>
    </row>
    <row r="127" spans="1:25" s="440" customFormat="1" ht="45" customHeight="1" x14ac:dyDescent="0.25">
      <c r="A127" s="1474">
        <v>56</v>
      </c>
      <c r="B127" s="1502" t="s">
        <v>453</v>
      </c>
      <c r="C127" s="1471" t="s">
        <v>655</v>
      </c>
      <c r="D127" s="1458" t="s">
        <v>13</v>
      </c>
      <c r="E127" s="852" t="s">
        <v>13</v>
      </c>
      <c r="F127" s="852" t="s">
        <v>29</v>
      </c>
      <c r="G127" s="858">
        <v>40000</v>
      </c>
      <c r="H127" s="858">
        <v>23200</v>
      </c>
      <c r="I127" s="1465" t="s">
        <v>156</v>
      </c>
      <c r="J127" s="1460">
        <v>43756</v>
      </c>
      <c r="K127" s="1024" t="s">
        <v>763</v>
      </c>
      <c r="L127" s="1464">
        <f>SUM(G127:G128)</f>
        <v>110000</v>
      </c>
      <c r="M127" s="1464">
        <f>SUM(H127:H128)</f>
        <v>76600</v>
      </c>
      <c r="N127" s="439"/>
      <c r="O127" s="555"/>
    </row>
    <row r="128" spans="1:25" s="440" customFormat="1" ht="45" customHeight="1" x14ac:dyDescent="0.25">
      <c r="A128" s="1474"/>
      <c r="B128" s="1502"/>
      <c r="C128" s="1471"/>
      <c r="D128" s="1458"/>
      <c r="E128" s="852" t="s">
        <v>13</v>
      </c>
      <c r="F128" s="852" t="s">
        <v>82</v>
      </c>
      <c r="G128" s="858">
        <v>70000</v>
      </c>
      <c r="H128" s="858">
        <v>53400</v>
      </c>
      <c r="I128" s="1465"/>
      <c r="J128" s="1460"/>
      <c r="K128" s="1024" t="s">
        <v>763</v>
      </c>
      <c r="L128" s="1464"/>
      <c r="M128" s="1464"/>
      <c r="N128" s="439"/>
      <c r="O128" s="555"/>
    </row>
    <row r="129" spans="1:15" ht="45" customHeight="1" x14ac:dyDescent="0.25">
      <c r="A129" s="1473">
        <v>57</v>
      </c>
      <c r="B129" s="1410" t="s">
        <v>454</v>
      </c>
      <c r="C129" s="1471" t="s">
        <v>655</v>
      </c>
      <c r="D129" s="1458" t="s">
        <v>13</v>
      </c>
      <c r="E129" s="27" t="s">
        <v>23</v>
      </c>
      <c r="F129" s="27" t="s">
        <v>248</v>
      </c>
      <c r="G129" s="3">
        <v>34000</v>
      </c>
      <c r="H129" s="93">
        <v>34000</v>
      </c>
      <c r="I129" s="1465" t="s">
        <v>157</v>
      </c>
      <c r="J129" s="1460">
        <v>43293</v>
      </c>
      <c r="K129" s="94" t="s">
        <v>178</v>
      </c>
      <c r="L129" s="1457">
        <f>SUM(G129:G130)</f>
        <v>75750</v>
      </c>
      <c r="M129" s="1457">
        <f>SUM(H129:H130)</f>
        <v>75750</v>
      </c>
      <c r="N129" s="65"/>
      <c r="O129" s="7"/>
    </row>
    <row r="130" spans="1:15" ht="45" customHeight="1" x14ac:dyDescent="0.25">
      <c r="A130" s="1473"/>
      <c r="B130" s="1410"/>
      <c r="C130" s="1471"/>
      <c r="D130" s="1458"/>
      <c r="E130" s="27" t="s">
        <v>13</v>
      </c>
      <c r="F130" s="27" t="s">
        <v>25</v>
      </c>
      <c r="G130" s="3">
        <v>41750</v>
      </c>
      <c r="H130" s="3">
        <v>41750</v>
      </c>
      <c r="I130" s="1465"/>
      <c r="J130" s="1460"/>
      <c r="K130" s="18" t="s">
        <v>178</v>
      </c>
      <c r="L130" s="1457"/>
      <c r="M130" s="1457"/>
      <c r="N130" s="65"/>
      <c r="O130" s="7"/>
    </row>
    <row r="131" spans="1:15" ht="45" customHeight="1" x14ac:dyDescent="0.25">
      <c r="A131" s="731">
        <v>58</v>
      </c>
      <c r="B131" s="816" t="s">
        <v>455</v>
      </c>
      <c r="C131" s="732" t="s">
        <v>655</v>
      </c>
      <c r="D131" s="729" t="s">
        <v>13</v>
      </c>
      <c r="E131" s="729" t="s">
        <v>13</v>
      </c>
      <c r="F131" s="729" t="s">
        <v>29</v>
      </c>
      <c r="G131" s="730">
        <v>60000</v>
      </c>
      <c r="H131" s="730">
        <v>23850</v>
      </c>
      <c r="I131" s="728">
        <v>43599</v>
      </c>
      <c r="J131" s="728">
        <v>43781</v>
      </c>
      <c r="K131" s="1014" t="s">
        <v>174</v>
      </c>
      <c r="L131" s="733">
        <f>SUM(G131)</f>
        <v>60000</v>
      </c>
      <c r="M131" s="733">
        <f>SUM(H131)</f>
        <v>23850</v>
      </c>
      <c r="N131" s="65"/>
      <c r="O131" s="7"/>
    </row>
    <row r="132" spans="1:15" ht="45" customHeight="1" x14ac:dyDescent="0.25">
      <c r="A132" s="41">
        <v>59</v>
      </c>
      <c r="B132" s="816" t="s">
        <v>456</v>
      </c>
      <c r="C132" s="176" t="s">
        <v>655</v>
      </c>
      <c r="D132" s="27" t="s">
        <v>54</v>
      </c>
      <c r="E132" s="27" t="s">
        <v>54</v>
      </c>
      <c r="F132" s="29" t="s">
        <v>55</v>
      </c>
      <c r="G132" s="3">
        <v>21000</v>
      </c>
      <c r="H132" s="3">
        <v>21000</v>
      </c>
      <c r="I132" s="31" t="s">
        <v>158</v>
      </c>
      <c r="J132" s="30">
        <v>43999</v>
      </c>
      <c r="K132" s="18" t="s">
        <v>178</v>
      </c>
      <c r="L132" s="79">
        <f>SUM(G132)</f>
        <v>21000</v>
      </c>
      <c r="M132" s="79">
        <f>SUM(H132)</f>
        <v>21000</v>
      </c>
      <c r="N132" s="65"/>
    </row>
    <row r="133" spans="1:15" ht="45" customHeight="1" x14ac:dyDescent="0.25">
      <c r="A133" s="1473">
        <v>60</v>
      </c>
      <c r="B133" s="1410" t="s">
        <v>460</v>
      </c>
      <c r="C133" s="1471" t="s">
        <v>655</v>
      </c>
      <c r="D133" s="1458" t="s">
        <v>17</v>
      </c>
      <c r="E133" s="1469" t="s">
        <v>17</v>
      </c>
      <c r="F133" s="360" t="s">
        <v>245</v>
      </c>
      <c r="G133" s="364">
        <v>31000</v>
      </c>
      <c r="H133" s="364">
        <v>31000</v>
      </c>
      <c r="I133" s="1465" t="s">
        <v>159</v>
      </c>
      <c r="J133" s="1460">
        <v>43612</v>
      </c>
      <c r="K133" s="367" t="s">
        <v>399</v>
      </c>
      <c r="L133" s="1457">
        <f>SUM(G133:G134)</f>
        <v>59500</v>
      </c>
      <c r="M133" s="1457">
        <f>SUM(H133:H134)</f>
        <v>59500</v>
      </c>
      <c r="N133" s="65"/>
    </row>
    <row r="134" spans="1:15" ht="45" customHeight="1" x14ac:dyDescent="0.25">
      <c r="A134" s="1473"/>
      <c r="B134" s="1410"/>
      <c r="C134" s="1471"/>
      <c r="D134" s="1458"/>
      <c r="E134" s="1481"/>
      <c r="F134" s="360" t="s">
        <v>56</v>
      </c>
      <c r="G134" s="364">
        <v>28500</v>
      </c>
      <c r="H134" s="364">
        <v>28500</v>
      </c>
      <c r="I134" s="1465"/>
      <c r="J134" s="1460"/>
      <c r="K134" s="367" t="s">
        <v>399</v>
      </c>
      <c r="L134" s="1463"/>
      <c r="M134" s="1463"/>
      <c r="N134" s="66"/>
    </row>
    <row r="135" spans="1:15" s="124" customFormat="1" ht="45" customHeight="1" x14ac:dyDescent="0.25">
      <c r="A135" s="403">
        <v>61</v>
      </c>
      <c r="B135" s="816" t="s">
        <v>457</v>
      </c>
      <c r="C135" s="400" t="s">
        <v>655</v>
      </c>
      <c r="D135" s="401" t="s">
        <v>27</v>
      </c>
      <c r="E135" s="401" t="s">
        <v>27</v>
      </c>
      <c r="F135" s="400" t="s">
        <v>62</v>
      </c>
      <c r="G135" s="100">
        <v>52750</v>
      </c>
      <c r="H135" s="100">
        <v>52750</v>
      </c>
      <c r="I135" s="101" t="s">
        <v>160</v>
      </c>
      <c r="J135" s="402">
        <v>43364</v>
      </c>
      <c r="K135" s="1014" t="s">
        <v>173</v>
      </c>
      <c r="L135" s="399">
        <f>SUM(G135)</f>
        <v>52750</v>
      </c>
      <c r="M135" s="399">
        <f>SUM(H135)</f>
        <v>52750</v>
      </c>
      <c r="N135" s="102"/>
    </row>
    <row r="136" spans="1:15" ht="45" customHeight="1" x14ac:dyDescent="0.25">
      <c r="A136" s="818">
        <v>62</v>
      </c>
      <c r="B136" s="828" t="s">
        <v>458</v>
      </c>
      <c r="C136" s="817" t="s">
        <v>655</v>
      </c>
      <c r="D136" s="810" t="s">
        <v>32</v>
      </c>
      <c r="E136" s="810" t="s">
        <v>52</v>
      </c>
      <c r="F136" s="817" t="s">
        <v>63</v>
      </c>
      <c r="G136" s="3">
        <v>43000</v>
      </c>
      <c r="H136" s="3">
        <v>43000</v>
      </c>
      <c r="I136" s="812" t="s">
        <v>161</v>
      </c>
      <c r="J136" s="813">
        <v>43635</v>
      </c>
      <c r="K136" s="18" t="s">
        <v>178</v>
      </c>
      <c r="L136" s="819">
        <f>SUM(G136)</f>
        <v>43000</v>
      </c>
      <c r="M136" s="819">
        <f>SUM(H136)</f>
        <v>43000</v>
      </c>
      <c r="N136" s="65"/>
    </row>
    <row r="137" spans="1:15" ht="45" customHeight="1" x14ac:dyDescent="0.25">
      <c r="A137" s="1396">
        <v>63</v>
      </c>
      <c r="B137" s="1388" t="s">
        <v>459</v>
      </c>
      <c r="C137" s="1390" t="s">
        <v>655</v>
      </c>
      <c r="D137" s="1445" t="s">
        <v>53</v>
      </c>
      <c r="E137" s="1022" t="s">
        <v>53</v>
      </c>
      <c r="F137" s="1023" t="s">
        <v>8</v>
      </c>
      <c r="G137" s="1019">
        <v>64000</v>
      </c>
      <c r="H137" s="1019">
        <v>43495</v>
      </c>
      <c r="I137" s="1489" t="s">
        <v>162</v>
      </c>
      <c r="J137" s="1392">
        <v>43655</v>
      </c>
      <c r="K137" s="1018" t="s">
        <v>993</v>
      </c>
      <c r="L137" s="1394">
        <f>SUM(G137+G138+G139+G140)</f>
        <v>214000</v>
      </c>
      <c r="M137" s="1394">
        <f>SUM(H137+H138+H139+H140)</f>
        <v>89695</v>
      </c>
      <c r="N137" s="102"/>
      <c r="O137" s="124"/>
    </row>
    <row r="138" spans="1:15" ht="45" customHeight="1" x14ac:dyDescent="0.25">
      <c r="A138" s="1397"/>
      <c r="B138" s="1389"/>
      <c r="C138" s="1391"/>
      <c r="D138" s="1446"/>
      <c r="E138" s="1022" t="s">
        <v>65</v>
      </c>
      <c r="F138" s="1023" t="s">
        <v>730</v>
      </c>
      <c r="G138" s="1019">
        <v>50000</v>
      </c>
      <c r="H138" s="1019">
        <v>46200</v>
      </c>
      <c r="I138" s="1490"/>
      <c r="J138" s="1393"/>
      <c r="K138" s="1018" t="s">
        <v>993</v>
      </c>
      <c r="L138" s="1395"/>
      <c r="M138" s="1395"/>
      <c r="N138" s="102"/>
      <c r="O138" s="124"/>
    </row>
    <row r="139" spans="1:15" ht="45" customHeight="1" x14ac:dyDescent="0.25">
      <c r="A139" s="1442"/>
      <c r="B139" s="1441"/>
      <c r="C139" s="1450"/>
      <c r="D139" s="1451"/>
      <c r="E139" s="1020" t="s">
        <v>39</v>
      </c>
      <c r="F139" s="1021" t="s">
        <v>901</v>
      </c>
      <c r="G139" s="712">
        <v>50000</v>
      </c>
      <c r="H139" s="712"/>
      <c r="I139" s="1512"/>
      <c r="J139" s="1491"/>
      <c r="K139" s="1020"/>
      <c r="L139" s="1452"/>
      <c r="M139" s="1452"/>
      <c r="N139" s="102"/>
      <c r="O139" s="124"/>
    </row>
    <row r="140" spans="1:15" ht="45" customHeight="1" x14ac:dyDescent="0.25">
      <c r="A140" s="1397"/>
      <c r="B140" s="1389"/>
      <c r="C140" s="1391"/>
      <c r="D140" s="1446"/>
      <c r="E140" s="729" t="s">
        <v>52</v>
      </c>
      <c r="F140" s="732" t="s">
        <v>902</v>
      </c>
      <c r="G140" s="730">
        <v>50000</v>
      </c>
      <c r="H140" s="730"/>
      <c r="I140" s="1490"/>
      <c r="J140" s="1393"/>
      <c r="K140" s="729"/>
      <c r="L140" s="1395"/>
      <c r="M140" s="1395"/>
      <c r="N140" s="102"/>
      <c r="O140" s="124"/>
    </row>
    <row r="141" spans="1:15" ht="45" customHeight="1" x14ac:dyDescent="0.25">
      <c r="A141" s="1396">
        <v>64</v>
      </c>
      <c r="B141" s="1388" t="s">
        <v>461</v>
      </c>
      <c r="C141" s="1412" t="s">
        <v>655</v>
      </c>
      <c r="D141" s="1469" t="s">
        <v>53</v>
      </c>
      <c r="E141" s="27" t="s">
        <v>253</v>
      </c>
      <c r="F141" s="29" t="s">
        <v>290</v>
      </c>
      <c r="G141" s="3">
        <v>70000</v>
      </c>
      <c r="H141" s="3">
        <v>57850</v>
      </c>
      <c r="I141" s="1466" t="s">
        <v>163</v>
      </c>
      <c r="J141" s="1402">
        <v>43293</v>
      </c>
      <c r="K141" s="1024" t="s">
        <v>875</v>
      </c>
      <c r="L141" s="1418">
        <f>SUM(G141:G146)</f>
        <v>332800</v>
      </c>
      <c r="M141" s="1418">
        <f>SUM(H141:H146)</f>
        <v>225650</v>
      </c>
      <c r="N141" s="65"/>
    </row>
    <row r="142" spans="1:15" ht="45" customHeight="1" x14ac:dyDescent="0.25">
      <c r="A142" s="1442"/>
      <c r="B142" s="1441"/>
      <c r="C142" s="1472"/>
      <c r="D142" s="1481"/>
      <c r="E142" s="27" t="s">
        <v>53</v>
      </c>
      <c r="F142" s="29" t="s">
        <v>315</v>
      </c>
      <c r="G142" s="3">
        <v>110000</v>
      </c>
      <c r="H142" s="3">
        <v>87100</v>
      </c>
      <c r="I142" s="1467"/>
      <c r="J142" s="1407"/>
      <c r="K142" s="1018" t="s">
        <v>321</v>
      </c>
      <c r="L142" s="1449"/>
      <c r="M142" s="1449"/>
      <c r="N142" s="66"/>
    </row>
    <row r="143" spans="1:15" ht="45" customHeight="1" x14ac:dyDescent="0.25">
      <c r="A143" s="1442"/>
      <c r="B143" s="1441"/>
      <c r="C143" s="1472"/>
      <c r="D143" s="1481"/>
      <c r="E143" s="27" t="s">
        <v>53</v>
      </c>
      <c r="F143" s="29" t="s">
        <v>314</v>
      </c>
      <c r="G143" s="3">
        <v>32800</v>
      </c>
      <c r="H143" s="3">
        <v>32800</v>
      </c>
      <c r="I143" s="1467"/>
      <c r="J143" s="1407"/>
      <c r="K143" s="1024" t="s">
        <v>875</v>
      </c>
      <c r="L143" s="1449"/>
      <c r="M143" s="1449"/>
      <c r="N143" s="66"/>
    </row>
    <row r="144" spans="1:15" ht="45" customHeight="1" x14ac:dyDescent="0.25">
      <c r="A144" s="1442"/>
      <c r="B144" s="1441"/>
      <c r="C144" s="1472"/>
      <c r="D144" s="1481"/>
      <c r="E144" s="466" t="s">
        <v>253</v>
      </c>
      <c r="F144" s="468" t="s">
        <v>356</v>
      </c>
      <c r="G144" s="470">
        <v>50000</v>
      </c>
      <c r="H144" s="470">
        <v>47900</v>
      </c>
      <c r="I144" s="1467"/>
      <c r="J144" s="1407"/>
      <c r="K144" s="1024" t="s">
        <v>875</v>
      </c>
      <c r="L144" s="1449"/>
      <c r="M144" s="1449"/>
      <c r="N144" s="66"/>
    </row>
    <row r="145" spans="1:15" s="804" customFormat="1" ht="45" customHeight="1" x14ac:dyDescent="0.25">
      <c r="A145" s="1442"/>
      <c r="B145" s="1441"/>
      <c r="C145" s="1472"/>
      <c r="D145" s="1481"/>
      <c r="E145" s="1210" t="s">
        <v>28</v>
      </c>
      <c r="F145" s="1211" t="s">
        <v>68</v>
      </c>
      <c r="G145" s="1213">
        <v>20000</v>
      </c>
      <c r="H145" s="1213"/>
      <c r="I145" s="1467"/>
      <c r="J145" s="1407"/>
      <c r="K145" s="1210"/>
      <c r="L145" s="1449"/>
      <c r="M145" s="1449"/>
      <c r="N145" s="66"/>
    </row>
    <row r="146" spans="1:15" ht="45" customHeight="1" x14ac:dyDescent="0.25">
      <c r="A146" s="1397"/>
      <c r="B146" s="1389"/>
      <c r="C146" s="1413"/>
      <c r="D146" s="1470"/>
      <c r="E146" s="495" t="s">
        <v>65</v>
      </c>
      <c r="F146" s="494" t="s">
        <v>183</v>
      </c>
      <c r="G146" s="496">
        <v>50000</v>
      </c>
      <c r="H146" s="496"/>
      <c r="I146" s="1468"/>
      <c r="J146" s="1403"/>
      <c r="K146" s="497"/>
      <c r="L146" s="1419"/>
      <c r="M146" s="1419"/>
      <c r="N146" s="66"/>
    </row>
    <row r="147" spans="1:15" s="124" customFormat="1" ht="45" customHeight="1" x14ac:dyDescent="0.25">
      <c r="A147" s="1293">
        <v>65</v>
      </c>
      <c r="B147" s="1288" t="s">
        <v>462</v>
      </c>
      <c r="C147" s="1296" t="s">
        <v>655</v>
      </c>
      <c r="D147" s="1212" t="s">
        <v>28</v>
      </c>
      <c r="E147" s="1212" t="s">
        <v>28</v>
      </c>
      <c r="F147" s="1296" t="s">
        <v>68</v>
      </c>
      <c r="G147" s="1295">
        <v>70000</v>
      </c>
      <c r="H147" s="1295">
        <v>53000</v>
      </c>
      <c r="I147" s="681" t="s">
        <v>164</v>
      </c>
      <c r="J147" s="1195">
        <v>44014</v>
      </c>
      <c r="K147" s="1212" t="s">
        <v>948</v>
      </c>
      <c r="L147" s="1292">
        <f>SUM(G147)</f>
        <v>70000</v>
      </c>
      <c r="M147" s="1292">
        <f>SUM(H147)</f>
        <v>53000</v>
      </c>
      <c r="N147" s="102"/>
      <c r="O147" s="1291"/>
    </row>
    <row r="148" spans="1:15" s="124" customFormat="1" ht="45" customHeight="1" x14ac:dyDescent="0.25">
      <c r="A148" s="593">
        <v>66</v>
      </c>
      <c r="B148" s="816" t="s">
        <v>463</v>
      </c>
      <c r="C148" s="600" t="s">
        <v>655</v>
      </c>
      <c r="D148" s="598" t="s">
        <v>53</v>
      </c>
      <c r="E148" s="598" t="s">
        <v>53</v>
      </c>
      <c r="F148" s="600" t="s">
        <v>67</v>
      </c>
      <c r="G148" s="599">
        <v>28130</v>
      </c>
      <c r="H148" s="599">
        <v>28130</v>
      </c>
      <c r="I148" s="602" t="s">
        <v>165</v>
      </c>
      <c r="J148" s="601">
        <v>43651</v>
      </c>
      <c r="K148" s="598" t="s">
        <v>178</v>
      </c>
      <c r="L148" s="597">
        <f>SUM(G148)</f>
        <v>28130</v>
      </c>
      <c r="M148" s="597">
        <f>SUM(H148)</f>
        <v>28130</v>
      </c>
      <c r="N148" s="102"/>
    </row>
    <row r="149" spans="1:15" ht="45" customHeight="1" x14ac:dyDescent="0.25">
      <c r="A149" s="1473">
        <v>67</v>
      </c>
      <c r="B149" s="1410" t="s">
        <v>464</v>
      </c>
      <c r="C149" s="1471" t="s">
        <v>655</v>
      </c>
      <c r="D149" s="1458" t="s">
        <v>72</v>
      </c>
      <c r="E149" s="152" t="s">
        <v>64</v>
      </c>
      <c r="F149" s="154" t="s">
        <v>312</v>
      </c>
      <c r="G149" s="153">
        <v>33200</v>
      </c>
      <c r="H149" s="153">
        <v>33200</v>
      </c>
      <c r="I149" s="1465" t="s">
        <v>166</v>
      </c>
      <c r="J149" s="1460">
        <v>43368</v>
      </c>
      <c r="K149" s="1025" t="s">
        <v>732</v>
      </c>
      <c r="L149" s="1457">
        <f>SUM(G149:G151)</f>
        <v>140700</v>
      </c>
      <c r="M149" s="1457">
        <f>SUM(H149:H151)</f>
        <v>140700</v>
      </c>
      <c r="N149" s="65"/>
    </row>
    <row r="150" spans="1:15" ht="45" customHeight="1" x14ac:dyDescent="0.25">
      <c r="A150" s="1473"/>
      <c r="B150" s="1410"/>
      <c r="C150" s="1471"/>
      <c r="D150" s="1458"/>
      <c r="E150" s="1458" t="s">
        <v>72</v>
      </c>
      <c r="F150" s="29" t="s">
        <v>359</v>
      </c>
      <c r="G150" s="3">
        <v>45800</v>
      </c>
      <c r="H150" s="3">
        <v>45800</v>
      </c>
      <c r="I150" s="1465"/>
      <c r="J150" s="1460"/>
      <c r="K150" s="1025" t="s">
        <v>732</v>
      </c>
      <c r="L150" s="1463"/>
      <c r="M150" s="1463"/>
      <c r="N150" s="66"/>
    </row>
    <row r="151" spans="1:15" ht="45" customHeight="1" x14ac:dyDescent="0.25">
      <c r="A151" s="1473"/>
      <c r="B151" s="1410"/>
      <c r="C151" s="1471"/>
      <c r="D151" s="1458"/>
      <c r="E151" s="1458"/>
      <c r="F151" s="29" t="s">
        <v>73</v>
      </c>
      <c r="G151" s="3">
        <v>61700</v>
      </c>
      <c r="H151" s="3">
        <v>61700</v>
      </c>
      <c r="I151" s="1465"/>
      <c r="J151" s="1460"/>
      <c r="K151" s="1025" t="s">
        <v>732</v>
      </c>
      <c r="L151" s="1463"/>
      <c r="M151" s="1463"/>
      <c r="N151" s="66"/>
    </row>
    <row r="152" spans="1:15" ht="45" customHeight="1" x14ac:dyDescent="0.25">
      <c r="A152" s="677">
        <v>68</v>
      </c>
      <c r="B152" s="816" t="s">
        <v>465</v>
      </c>
      <c r="C152" s="678" t="s">
        <v>655</v>
      </c>
      <c r="D152" s="676" t="s">
        <v>74</v>
      </c>
      <c r="E152" s="676" t="s">
        <v>74</v>
      </c>
      <c r="F152" s="678" t="s">
        <v>75</v>
      </c>
      <c r="G152" s="679">
        <v>34700</v>
      </c>
      <c r="H152" s="679">
        <v>34700</v>
      </c>
      <c r="I152" s="681" t="s">
        <v>167</v>
      </c>
      <c r="J152" s="683">
        <v>43717</v>
      </c>
      <c r="K152" s="676" t="s">
        <v>767</v>
      </c>
      <c r="L152" s="673">
        <f t="shared" ref="L152:M154" si="4">SUM(G152)</f>
        <v>34700</v>
      </c>
      <c r="M152" s="673">
        <f t="shared" si="4"/>
        <v>34700</v>
      </c>
      <c r="N152" s="102"/>
      <c r="O152" s="124"/>
    </row>
    <row r="153" spans="1:15" ht="45" customHeight="1" x14ac:dyDescent="0.25">
      <c r="A153" s="41">
        <v>69</v>
      </c>
      <c r="B153" s="816" t="s">
        <v>466</v>
      </c>
      <c r="C153" s="176" t="s">
        <v>655</v>
      </c>
      <c r="D153" s="27" t="s">
        <v>0</v>
      </c>
      <c r="E153" s="27" t="s">
        <v>0</v>
      </c>
      <c r="F153" s="29" t="s">
        <v>15</v>
      </c>
      <c r="G153" s="3">
        <v>48690</v>
      </c>
      <c r="H153" s="3">
        <v>40290</v>
      </c>
      <c r="I153" s="31" t="s">
        <v>168</v>
      </c>
      <c r="J153" s="30">
        <v>43255</v>
      </c>
      <c r="K153" s="1014" t="s">
        <v>387</v>
      </c>
      <c r="L153" s="79">
        <f t="shared" si="4"/>
        <v>48690</v>
      </c>
      <c r="M153" s="79">
        <f t="shared" si="4"/>
        <v>40290</v>
      </c>
      <c r="N153" s="65"/>
    </row>
    <row r="154" spans="1:15" ht="45" customHeight="1" x14ac:dyDescent="0.25">
      <c r="A154" s="41">
        <v>70</v>
      </c>
      <c r="B154" s="816" t="s">
        <v>468</v>
      </c>
      <c r="C154" s="176" t="s">
        <v>655</v>
      </c>
      <c r="D154" s="27" t="s">
        <v>26</v>
      </c>
      <c r="E154" s="27" t="s">
        <v>26</v>
      </c>
      <c r="F154" s="29" t="s">
        <v>185</v>
      </c>
      <c r="G154" s="3">
        <v>50000</v>
      </c>
      <c r="H154" s="3">
        <v>32250</v>
      </c>
      <c r="I154" s="31" t="s">
        <v>169</v>
      </c>
      <c r="J154" s="30">
        <v>43693</v>
      </c>
      <c r="K154" s="1014" t="s">
        <v>387</v>
      </c>
      <c r="L154" s="79">
        <f t="shared" si="4"/>
        <v>50000</v>
      </c>
      <c r="M154" s="79">
        <f t="shared" si="4"/>
        <v>32250</v>
      </c>
      <c r="N154" s="65"/>
    </row>
    <row r="155" spans="1:15" ht="45" customHeight="1" x14ac:dyDescent="0.25">
      <c r="A155" s="1473">
        <v>71</v>
      </c>
      <c r="B155" s="1410" t="s">
        <v>467</v>
      </c>
      <c r="C155" s="1471" t="s">
        <v>655</v>
      </c>
      <c r="D155" s="1458" t="s">
        <v>14</v>
      </c>
      <c r="E155" s="27" t="s">
        <v>14</v>
      </c>
      <c r="F155" s="29" t="s">
        <v>305</v>
      </c>
      <c r="G155" s="3">
        <v>34150</v>
      </c>
      <c r="H155" s="3">
        <v>34150</v>
      </c>
      <c r="I155" s="1458" t="s">
        <v>187</v>
      </c>
      <c r="J155" s="1460">
        <v>43634</v>
      </c>
      <c r="K155" s="1024" t="s">
        <v>763</v>
      </c>
      <c r="L155" s="1457">
        <f>SUM(G155:G159)</f>
        <v>295150</v>
      </c>
      <c r="M155" s="1457">
        <f>SUM(H155:H159)</f>
        <v>215150</v>
      </c>
      <c r="N155" s="65"/>
    </row>
    <row r="156" spans="1:15" ht="45" customHeight="1" x14ac:dyDescent="0.25">
      <c r="A156" s="1473"/>
      <c r="B156" s="1410"/>
      <c r="C156" s="1471"/>
      <c r="D156" s="1458"/>
      <c r="E156" s="217" t="s">
        <v>702</v>
      </c>
      <c r="F156" s="220" t="s">
        <v>29</v>
      </c>
      <c r="G156" s="218">
        <v>40000</v>
      </c>
      <c r="H156" s="218"/>
      <c r="I156" s="1458"/>
      <c r="J156" s="1460"/>
      <c r="K156" s="221"/>
      <c r="L156" s="1457"/>
      <c r="M156" s="1457"/>
      <c r="N156" s="65"/>
    </row>
    <row r="157" spans="1:15" ht="45" customHeight="1" x14ac:dyDescent="0.25">
      <c r="A157" s="1473"/>
      <c r="B157" s="1410"/>
      <c r="C157" s="1471"/>
      <c r="D157" s="1458"/>
      <c r="E157" s="415" t="s">
        <v>76</v>
      </c>
      <c r="F157" s="414" t="s">
        <v>1</v>
      </c>
      <c r="G157" s="416">
        <v>40000</v>
      </c>
      <c r="H157" s="416"/>
      <c r="I157" s="1458"/>
      <c r="J157" s="1460"/>
      <c r="K157" s="417"/>
      <c r="L157" s="1457"/>
      <c r="M157" s="1457"/>
      <c r="N157" s="65"/>
    </row>
    <row r="158" spans="1:15" ht="45" customHeight="1" x14ac:dyDescent="0.25">
      <c r="A158" s="1473"/>
      <c r="B158" s="1410"/>
      <c r="C158" s="1471"/>
      <c r="D158" s="1458"/>
      <c r="E158" s="76" t="s">
        <v>13</v>
      </c>
      <c r="F158" s="77" t="s">
        <v>34</v>
      </c>
      <c r="G158" s="78">
        <v>51000</v>
      </c>
      <c r="H158" s="78">
        <v>51000</v>
      </c>
      <c r="I158" s="1458"/>
      <c r="J158" s="1460"/>
      <c r="K158" s="1024" t="s">
        <v>763</v>
      </c>
      <c r="L158" s="1457"/>
      <c r="M158" s="1457"/>
      <c r="N158" s="65"/>
    </row>
    <row r="159" spans="1:15" ht="45" customHeight="1" x14ac:dyDescent="0.25">
      <c r="A159" s="1473"/>
      <c r="B159" s="1410"/>
      <c r="C159" s="1471"/>
      <c r="D159" s="1458"/>
      <c r="E159" s="27" t="s">
        <v>14</v>
      </c>
      <c r="F159" s="29" t="s">
        <v>90</v>
      </c>
      <c r="G159" s="3">
        <v>130000</v>
      </c>
      <c r="H159" s="3">
        <v>130000</v>
      </c>
      <c r="I159" s="1458"/>
      <c r="J159" s="1460"/>
      <c r="K159" s="1024" t="s">
        <v>763</v>
      </c>
      <c r="L159" s="1463"/>
      <c r="M159" s="1463"/>
      <c r="N159" s="66"/>
    </row>
    <row r="160" spans="1:15" ht="45" customHeight="1" x14ac:dyDescent="0.25">
      <c r="A160" s="41">
        <v>72</v>
      </c>
      <c r="B160" s="816" t="s">
        <v>469</v>
      </c>
      <c r="C160" s="176" t="s">
        <v>655</v>
      </c>
      <c r="D160" s="27" t="s">
        <v>91</v>
      </c>
      <c r="E160" s="27" t="s">
        <v>91</v>
      </c>
      <c r="F160" s="29" t="s">
        <v>92</v>
      </c>
      <c r="G160" s="3">
        <v>27000</v>
      </c>
      <c r="H160" s="3">
        <v>27000</v>
      </c>
      <c r="I160" s="27" t="s">
        <v>188</v>
      </c>
      <c r="J160" s="30">
        <v>44048</v>
      </c>
      <c r="K160" s="18" t="s">
        <v>178</v>
      </c>
      <c r="L160" s="79">
        <f>SUM(G160)</f>
        <v>27000</v>
      </c>
      <c r="M160" s="79">
        <f>SUM(H160)</f>
        <v>27000</v>
      </c>
      <c r="N160" s="65"/>
    </row>
    <row r="161" spans="1:15" ht="45" customHeight="1" x14ac:dyDescent="0.25">
      <c r="A161" s="1396">
        <v>73</v>
      </c>
      <c r="B161" s="1388" t="s">
        <v>470</v>
      </c>
      <c r="C161" s="1412" t="s">
        <v>655</v>
      </c>
      <c r="D161" s="1469" t="s">
        <v>28</v>
      </c>
      <c r="E161" s="27" t="s">
        <v>28</v>
      </c>
      <c r="F161" s="29" t="s">
        <v>249</v>
      </c>
      <c r="G161" s="3">
        <v>80000</v>
      </c>
      <c r="H161" s="3">
        <v>43000</v>
      </c>
      <c r="I161" s="1469" t="s">
        <v>189</v>
      </c>
      <c r="J161" s="1402">
        <v>43650</v>
      </c>
      <c r="K161" s="18" t="s">
        <v>178</v>
      </c>
      <c r="L161" s="1418">
        <f>SUM(G161+G162+G163)</f>
        <v>150000</v>
      </c>
      <c r="M161" s="1418">
        <f>SUM(H161+H162+H163)</f>
        <v>43000</v>
      </c>
      <c r="N161" s="65"/>
    </row>
    <row r="162" spans="1:15" ht="45" customHeight="1" x14ac:dyDescent="0.25">
      <c r="A162" s="1442"/>
      <c r="B162" s="1441"/>
      <c r="C162" s="1472"/>
      <c r="D162" s="1481"/>
      <c r="E162" s="721" t="s">
        <v>28</v>
      </c>
      <c r="F162" s="720" t="s">
        <v>311</v>
      </c>
      <c r="G162" s="726">
        <v>30000</v>
      </c>
      <c r="H162" s="726"/>
      <c r="I162" s="1481"/>
      <c r="J162" s="1407"/>
      <c r="K162" s="727"/>
      <c r="L162" s="1449"/>
      <c r="M162" s="1449"/>
      <c r="N162" s="65"/>
    </row>
    <row r="163" spans="1:15" ht="45" customHeight="1" x14ac:dyDescent="0.25">
      <c r="A163" s="1442"/>
      <c r="B163" s="1441"/>
      <c r="C163" s="1472"/>
      <c r="D163" s="1481"/>
      <c r="E163" s="663" t="s">
        <v>28</v>
      </c>
      <c r="F163" s="665" t="s">
        <v>917</v>
      </c>
      <c r="G163" s="666">
        <v>40000</v>
      </c>
      <c r="H163" s="666"/>
      <c r="I163" s="1481"/>
      <c r="J163" s="1407"/>
      <c r="K163" s="662"/>
      <c r="L163" s="1449"/>
      <c r="M163" s="1449"/>
      <c r="N163" s="65"/>
    </row>
    <row r="164" spans="1:15" ht="45" customHeight="1" x14ac:dyDescent="0.25">
      <c r="A164" s="41">
        <v>74</v>
      </c>
      <c r="B164" s="816" t="s">
        <v>471</v>
      </c>
      <c r="C164" s="176" t="s">
        <v>655</v>
      </c>
      <c r="D164" s="27" t="s">
        <v>13</v>
      </c>
      <c r="E164" s="27" t="s">
        <v>13</v>
      </c>
      <c r="F164" s="29" t="s">
        <v>89</v>
      </c>
      <c r="G164" s="3">
        <v>42000</v>
      </c>
      <c r="H164" s="3">
        <v>42000</v>
      </c>
      <c r="I164" s="27" t="s">
        <v>190</v>
      </c>
      <c r="J164" s="30">
        <v>44362</v>
      </c>
      <c r="K164" s="1014" t="s">
        <v>174</v>
      </c>
      <c r="L164" s="79">
        <f>SUM(G164)</f>
        <v>42000</v>
      </c>
      <c r="M164" s="79">
        <f>SUM(H164)</f>
        <v>42000</v>
      </c>
      <c r="N164" s="65"/>
    </row>
    <row r="165" spans="1:15" ht="45" customHeight="1" x14ac:dyDescent="0.25">
      <c r="A165" s="1396">
        <v>75</v>
      </c>
      <c r="B165" s="1388" t="s">
        <v>472</v>
      </c>
      <c r="C165" s="1412" t="s">
        <v>655</v>
      </c>
      <c r="D165" s="1469" t="s">
        <v>26</v>
      </c>
      <c r="E165" s="27" t="s">
        <v>72</v>
      </c>
      <c r="F165" s="29" t="s">
        <v>73</v>
      </c>
      <c r="G165" s="3">
        <v>21200</v>
      </c>
      <c r="H165" s="3">
        <v>21200</v>
      </c>
      <c r="I165" s="1469" t="s">
        <v>188</v>
      </c>
      <c r="J165" s="1402">
        <v>43663</v>
      </c>
      <c r="K165" s="18" t="s">
        <v>178</v>
      </c>
      <c r="L165" s="1418">
        <f>SUM(G165:G168)</f>
        <v>128300</v>
      </c>
      <c r="M165" s="1418">
        <f>SUM(H165:H168)</f>
        <v>80900</v>
      </c>
      <c r="N165" s="65"/>
    </row>
    <row r="166" spans="1:15" ht="45" customHeight="1" x14ac:dyDescent="0.25">
      <c r="A166" s="1442"/>
      <c r="B166" s="1441"/>
      <c r="C166" s="1472"/>
      <c r="D166" s="1481"/>
      <c r="E166" s="852" t="s">
        <v>294</v>
      </c>
      <c r="F166" s="853" t="s">
        <v>295</v>
      </c>
      <c r="G166" s="858">
        <v>30000</v>
      </c>
      <c r="H166" s="858">
        <v>22600</v>
      </c>
      <c r="I166" s="1481"/>
      <c r="J166" s="1407"/>
      <c r="K166" s="18" t="s">
        <v>178</v>
      </c>
      <c r="L166" s="1449"/>
      <c r="M166" s="1449"/>
      <c r="N166" s="66"/>
      <c r="O166" s="776"/>
    </row>
    <row r="167" spans="1:15" ht="45" customHeight="1" x14ac:dyDescent="0.25">
      <c r="A167" s="1442"/>
      <c r="B167" s="1441"/>
      <c r="C167" s="1472"/>
      <c r="D167" s="1481"/>
      <c r="E167" s="852" t="s">
        <v>26</v>
      </c>
      <c r="F167" s="853" t="s">
        <v>353</v>
      </c>
      <c r="G167" s="858">
        <v>37100</v>
      </c>
      <c r="H167" s="858">
        <v>37100</v>
      </c>
      <c r="I167" s="1481"/>
      <c r="J167" s="1407"/>
      <c r="K167" s="18" t="s">
        <v>178</v>
      </c>
      <c r="L167" s="1449"/>
      <c r="M167" s="1449"/>
      <c r="N167" s="66"/>
      <c r="O167" s="782"/>
    </row>
    <row r="168" spans="1:15" ht="45" customHeight="1" x14ac:dyDescent="0.25">
      <c r="A168" s="1397"/>
      <c r="B168" s="1389"/>
      <c r="C168" s="1413"/>
      <c r="D168" s="1470"/>
      <c r="E168" s="409" t="s">
        <v>26</v>
      </c>
      <c r="F168" s="407" t="s">
        <v>184</v>
      </c>
      <c r="G168" s="410">
        <v>40000</v>
      </c>
      <c r="H168" s="410"/>
      <c r="I168" s="1470"/>
      <c r="J168" s="1403"/>
      <c r="K168" s="405"/>
      <c r="L168" s="1419"/>
      <c r="M168" s="1419"/>
      <c r="N168" s="66"/>
    </row>
    <row r="169" spans="1:15" ht="45" customHeight="1" x14ac:dyDescent="0.25">
      <c r="A169" s="1396">
        <v>76</v>
      </c>
      <c r="B169" s="1388" t="s">
        <v>473</v>
      </c>
      <c r="C169" s="1412" t="s">
        <v>655</v>
      </c>
      <c r="D169" s="1469" t="s">
        <v>19</v>
      </c>
      <c r="E169" s="27" t="s">
        <v>0</v>
      </c>
      <c r="F169" s="29" t="s">
        <v>206</v>
      </c>
      <c r="G169" s="3">
        <v>42550</v>
      </c>
      <c r="H169" s="3">
        <v>42550</v>
      </c>
      <c r="I169" s="1469" t="s">
        <v>202</v>
      </c>
      <c r="J169" s="1402">
        <v>43731</v>
      </c>
      <c r="K169" s="111" t="s">
        <v>178</v>
      </c>
      <c r="L169" s="1418">
        <f>SUM(G169:G172)</f>
        <v>157150</v>
      </c>
      <c r="M169" s="1418">
        <f>SUM(H169:H172)</f>
        <v>85650</v>
      </c>
      <c r="N169" s="65"/>
    </row>
    <row r="170" spans="1:15" ht="45" customHeight="1" x14ac:dyDescent="0.25">
      <c r="A170" s="1442"/>
      <c r="B170" s="1441"/>
      <c r="C170" s="1472"/>
      <c r="D170" s="1481"/>
      <c r="E170" s="255" t="s">
        <v>19</v>
      </c>
      <c r="F170" s="254" t="s">
        <v>66</v>
      </c>
      <c r="G170" s="256">
        <v>30000</v>
      </c>
      <c r="H170" s="256">
        <v>14700</v>
      </c>
      <c r="I170" s="1481"/>
      <c r="J170" s="1407"/>
      <c r="K170" s="257" t="s">
        <v>178</v>
      </c>
      <c r="L170" s="1449"/>
      <c r="M170" s="1449"/>
      <c r="N170" s="65"/>
    </row>
    <row r="171" spans="1:15" ht="45" customHeight="1" x14ac:dyDescent="0.25">
      <c r="A171" s="1442"/>
      <c r="B171" s="1441"/>
      <c r="C171" s="1472"/>
      <c r="D171" s="1481"/>
      <c r="E171" s="27" t="s">
        <v>19</v>
      </c>
      <c r="F171" s="29" t="s">
        <v>66</v>
      </c>
      <c r="G171" s="3">
        <v>54600</v>
      </c>
      <c r="H171" s="3">
        <v>28400</v>
      </c>
      <c r="I171" s="1481"/>
      <c r="J171" s="1407"/>
      <c r="K171" s="111" t="s">
        <v>178</v>
      </c>
      <c r="L171" s="1449"/>
      <c r="M171" s="1449"/>
      <c r="N171" s="66"/>
    </row>
    <row r="172" spans="1:15" ht="45" customHeight="1" x14ac:dyDescent="0.25">
      <c r="A172" s="1397"/>
      <c r="B172" s="1389"/>
      <c r="C172" s="1413"/>
      <c r="D172" s="1470"/>
      <c r="E172" s="617" t="s">
        <v>35</v>
      </c>
      <c r="F172" s="618" t="s">
        <v>215</v>
      </c>
      <c r="G172" s="620">
        <v>30000</v>
      </c>
      <c r="H172" s="620"/>
      <c r="I172" s="1470"/>
      <c r="J172" s="1403"/>
      <c r="K172" s="611"/>
      <c r="L172" s="1419"/>
      <c r="M172" s="1419"/>
      <c r="N172" s="66"/>
    </row>
    <row r="173" spans="1:15" ht="45" customHeight="1" x14ac:dyDescent="0.25">
      <c r="A173" s="41">
        <v>77</v>
      </c>
      <c r="B173" s="816" t="s">
        <v>474</v>
      </c>
      <c r="C173" s="176" t="s">
        <v>655</v>
      </c>
      <c r="D173" s="27" t="s">
        <v>72</v>
      </c>
      <c r="E173" s="27" t="s">
        <v>72</v>
      </c>
      <c r="F173" s="29" t="s">
        <v>24</v>
      </c>
      <c r="G173" s="3">
        <v>35200</v>
      </c>
      <c r="H173" s="3">
        <v>35200</v>
      </c>
      <c r="I173" s="27" t="s">
        <v>201</v>
      </c>
      <c r="J173" s="30">
        <v>43355</v>
      </c>
      <c r="K173" s="18" t="s">
        <v>732</v>
      </c>
      <c r="L173" s="79">
        <f t="shared" ref="L173:M176" si="5">SUM(G173)</f>
        <v>35200</v>
      </c>
      <c r="M173" s="79">
        <f t="shared" si="5"/>
        <v>35200</v>
      </c>
      <c r="N173" s="65"/>
    </row>
    <row r="174" spans="1:15" s="250" customFormat="1" ht="52.5" customHeight="1" x14ac:dyDescent="0.25">
      <c r="A174" s="832">
        <v>78</v>
      </c>
      <c r="B174" s="827" t="s">
        <v>475</v>
      </c>
      <c r="C174" s="554" t="s">
        <v>655</v>
      </c>
      <c r="D174" s="518" t="s">
        <v>0</v>
      </c>
      <c r="E174" s="518" t="s">
        <v>0</v>
      </c>
      <c r="F174" s="554" t="s">
        <v>50</v>
      </c>
      <c r="G174" s="519">
        <v>91900</v>
      </c>
      <c r="H174" s="519">
        <v>91900</v>
      </c>
      <c r="I174" s="518" t="s">
        <v>233</v>
      </c>
      <c r="J174" s="833">
        <v>43662</v>
      </c>
      <c r="K174" s="518" t="s">
        <v>387</v>
      </c>
      <c r="L174" s="789">
        <f t="shared" si="5"/>
        <v>91900</v>
      </c>
      <c r="M174" s="789">
        <f t="shared" si="5"/>
        <v>91900</v>
      </c>
      <c r="N174" s="926"/>
      <c r="O174" s="250" t="s">
        <v>862</v>
      </c>
    </row>
    <row r="175" spans="1:15" ht="45" customHeight="1" x14ac:dyDescent="0.25">
      <c r="A175" s="41">
        <v>79</v>
      </c>
      <c r="B175" s="816" t="s">
        <v>476</v>
      </c>
      <c r="C175" s="176" t="s">
        <v>655</v>
      </c>
      <c r="D175" s="27" t="s">
        <v>14</v>
      </c>
      <c r="E175" s="27" t="s">
        <v>14</v>
      </c>
      <c r="F175" s="29" t="s">
        <v>24</v>
      </c>
      <c r="G175" s="3">
        <v>30000</v>
      </c>
      <c r="H175" s="3">
        <v>30000</v>
      </c>
      <c r="I175" s="27" t="s">
        <v>200</v>
      </c>
      <c r="J175" s="30">
        <v>43648</v>
      </c>
      <c r="K175" s="18" t="s">
        <v>178</v>
      </c>
      <c r="L175" s="79">
        <f t="shared" si="5"/>
        <v>30000</v>
      </c>
      <c r="M175" s="79">
        <f t="shared" si="5"/>
        <v>30000</v>
      </c>
      <c r="N175" s="65"/>
    </row>
    <row r="176" spans="1:15" s="440" customFormat="1" ht="45" customHeight="1" x14ac:dyDescent="0.25">
      <c r="A176" s="859">
        <v>80</v>
      </c>
      <c r="B176" s="808" t="s">
        <v>477</v>
      </c>
      <c r="C176" s="853" t="s">
        <v>655</v>
      </c>
      <c r="D176" s="852" t="s">
        <v>0</v>
      </c>
      <c r="E176" s="852" t="s">
        <v>0</v>
      </c>
      <c r="F176" s="853" t="s">
        <v>15</v>
      </c>
      <c r="G176" s="858">
        <v>20750</v>
      </c>
      <c r="H176" s="858">
        <v>20750</v>
      </c>
      <c r="I176" s="852" t="s">
        <v>198</v>
      </c>
      <c r="J176" s="854">
        <v>43986</v>
      </c>
      <c r="K176" s="852" t="s">
        <v>178</v>
      </c>
      <c r="L176" s="438">
        <f t="shared" si="5"/>
        <v>20750</v>
      </c>
      <c r="M176" s="438">
        <f t="shared" si="5"/>
        <v>20750</v>
      </c>
      <c r="N176" s="439"/>
    </row>
    <row r="177" spans="1:15" ht="45" customHeight="1" x14ac:dyDescent="0.25">
      <c r="A177" s="1473">
        <v>81</v>
      </c>
      <c r="B177" s="1410" t="s">
        <v>478</v>
      </c>
      <c r="C177" s="1471" t="s">
        <v>655</v>
      </c>
      <c r="D177" s="1458" t="s">
        <v>14</v>
      </c>
      <c r="E177" s="1458" t="s">
        <v>14</v>
      </c>
      <c r="F177" s="29" t="s">
        <v>24</v>
      </c>
      <c r="G177" s="3">
        <v>22400</v>
      </c>
      <c r="H177" s="3">
        <v>22400</v>
      </c>
      <c r="I177" s="1458" t="s">
        <v>191</v>
      </c>
      <c r="J177" s="1460">
        <v>43423</v>
      </c>
      <c r="K177" s="1024" t="s">
        <v>763</v>
      </c>
      <c r="L177" s="1457">
        <f>SUM(G177:G178)</f>
        <v>43700</v>
      </c>
      <c r="M177" s="1457">
        <f>SUM(H177:H178)</f>
        <v>43700</v>
      </c>
      <c r="N177" s="65"/>
    </row>
    <row r="178" spans="1:15" ht="42" customHeight="1" x14ac:dyDescent="0.25">
      <c r="A178" s="1473"/>
      <c r="B178" s="1410"/>
      <c r="C178" s="1471"/>
      <c r="D178" s="1458"/>
      <c r="E178" s="1458"/>
      <c r="F178" s="29" t="s">
        <v>90</v>
      </c>
      <c r="G178" s="3">
        <v>21300</v>
      </c>
      <c r="H178" s="3">
        <v>21300</v>
      </c>
      <c r="I178" s="1458"/>
      <c r="J178" s="1458"/>
      <c r="K178" s="1024" t="s">
        <v>763</v>
      </c>
      <c r="L178" s="1463"/>
      <c r="M178" s="1463"/>
      <c r="N178" s="66"/>
    </row>
    <row r="179" spans="1:15" ht="58.15" customHeight="1" x14ac:dyDescent="0.25">
      <c r="A179" s="41">
        <v>82</v>
      </c>
      <c r="B179" s="816" t="s">
        <v>479</v>
      </c>
      <c r="C179" s="176" t="s">
        <v>655</v>
      </c>
      <c r="D179" s="27" t="s">
        <v>13</v>
      </c>
      <c r="E179" s="27" t="s">
        <v>13</v>
      </c>
      <c r="F179" s="29" t="s">
        <v>82</v>
      </c>
      <c r="G179" s="3">
        <v>38300</v>
      </c>
      <c r="H179" s="3">
        <v>38300</v>
      </c>
      <c r="I179" s="27" t="s">
        <v>199</v>
      </c>
      <c r="J179" s="30">
        <v>44060</v>
      </c>
      <c r="K179" s="18" t="s">
        <v>178</v>
      </c>
      <c r="L179" s="79">
        <f>SUM(G179)</f>
        <v>38300</v>
      </c>
      <c r="M179" s="79">
        <f>SUM(H179)</f>
        <v>38300</v>
      </c>
      <c r="N179" s="65"/>
    </row>
    <row r="180" spans="1:15" s="440" customFormat="1" ht="45" customHeight="1" x14ac:dyDescent="0.25">
      <c r="A180" s="1475">
        <v>83</v>
      </c>
      <c r="B180" s="1388" t="s">
        <v>480</v>
      </c>
      <c r="C180" s="1412" t="s">
        <v>655</v>
      </c>
      <c r="D180" s="1469" t="s">
        <v>53</v>
      </c>
      <c r="E180" s="638" t="s">
        <v>53</v>
      </c>
      <c r="F180" s="641" t="s">
        <v>182</v>
      </c>
      <c r="G180" s="643">
        <v>29450</v>
      </c>
      <c r="H180" s="643">
        <v>29450</v>
      </c>
      <c r="I180" s="1469" t="s">
        <v>234</v>
      </c>
      <c r="J180" s="1402">
        <v>44025</v>
      </c>
      <c r="K180" s="1018" t="s">
        <v>321</v>
      </c>
      <c r="L180" s="1483">
        <f>SUM(G180+G181)</f>
        <v>59450</v>
      </c>
      <c r="M180" s="1483">
        <f>SUM(H180+H181)</f>
        <v>29450</v>
      </c>
      <c r="N180" s="439"/>
      <c r="O180" s="644"/>
    </row>
    <row r="181" spans="1:15" ht="45" customHeight="1" x14ac:dyDescent="0.25">
      <c r="A181" s="1477"/>
      <c r="B181" s="1389"/>
      <c r="C181" s="1413"/>
      <c r="D181" s="1470"/>
      <c r="E181" s="638" t="s">
        <v>21</v>
      </c>
      <c r="F181" s="641" t="s">
        <v>358</v>
      </c>
      <c r="G181" s="643">
        <v>30000</v>
      </c>
      <c r="H181" s="643"/>
      <c r="I181" s="1470"/>
      <c r="J181" s="1403"/>
      <c r="K181" s="638"/>
      <c r="L181" s="1485"/>
      <c r="M181" s="1485"/>
      <c r="N181" s="439"/>
      <c r="O181" s="644"/>
    </row>
    <row r="182" spans="1:15" s="440" customFormat="1" ht="45" customHeight="1" x14ac:dyDescent="0.25">
      <c r="A182" s="527">
        <v>84</v>
      </c>
      <c r="B182" s="816" t="s">
        <v>481</v>
      </c>
      <c r="C182" s="520" t="s">
        <v>655</v>
      </c>
      <c r="D182" s="523" t="s">
        <v>0</v>
      </c>
      <c r="E182" s="523" t="s">
        <v>0</v>
      </c>
      <c r="F182" s="520" t="s">
        <v>15</v>
      </c>
      <c r="G182" s="526">
        <v>40000</v>
      </c>
      <c r="H182" s="526">
        <v>40000</v>
      </c>
      <c r="I182" s="523" t="s">
        <v>197</v>
      </c>
      <c r="J182" s="524">
        <v>43759</v>
      </c>
      <c r="K182" s="1014" t="s">
        <v>387</v>
      </c>
      <c r="L182" s="438">
        <f>SUM(G182)</f>
        <v>40000</v>
      </c>
      <c r="M182" s="438">
        <f>SUM(H182)</f>
        <v>40000</v>
      </c>
      <c r="N182" s="439"/>
    </row>
    <row r="183" spans="1:15" ht="45" customHeight="1" x14ac:dyDescent="0.25">
      <c r="A183" s="41">
        <v>85</v>
      </c>
      <c r="B183" s="816" t="s">
        <v>483</v>
      </c>
      <c r="C183" s="176" t="s">
        <v>655</v>
      </c>
      <c r="D183" s="27" t="s">
        <v>26</v>
      </c>
      <c r="E183" s="27" t="s">
        <v>26</v>
      </c>
      <c r="F183" s="29" t="s">
        <v>184</v>
      </c>
      <c r="G183" s="3">
        <v>118200</v>
      </c>
      <c r="H183" s="3">
        <v>78200</v>
      </c>
      <c r="I183" s="27" t="s">
        <v>211</v>
      </c>
      <c r="J183" s="30">
        <v>44089</v>
      </c>
      <c r="K183" s="1014" t="s">
        <v>387</v>
      </c>
      <c r="L183" s="79">
        <f>SUM(G183)</f>
        <v>118200</v>
      </c>
      <c r="M183" s="79">
        <f>SUM(H183)</f>
        <v>78200</v>
      </c>
      <c r="N183" s="65"/>
    </row>
    <row r="184" spans="1:15" ht="45" customHeight="1" x14ac:dyDescent="0.25">
      <c r="A184" s="1396">
        <v>86</v>
      </c>
      <c r="B184" s="1388" t="s">
        <v>482</v>
      </c>
      <c r="C184" s="1412" t="s">
        <v>655</v>
      </c>
      <c r="D184" s="1469" t="s">
        <v>19</v>
      </c>
      <c r="E184" s="27" t="s">
        <v>19</v>
      </c>
      <c r="F184" s="29" t="s">
        <v>892</v>
      </c>
      <c r="G184" s="3">
        <v>40500</v>
      </c>
      <c r="H184" s="27">
        <v>40500</v>
      </c>
      <c r="I184" s="1469" t="s">
        <v>210</v>
      </c>
      <c r="J184" s="1402">
        <v>43710</v>
      </c>
      <c r="K184" s="1014" t="s">
        <v>173</v>
      </c>
      <c r="L184" s="1457">
        <f>SUM(G184:G188)</f>
        <v>139500</v>
      </c>
      <c r="M184" s="1457">
        <f>SUM(H184:H188)</f>
        <v>79500</v>
      </c>
      <c r="N184" s="65"/>
    </row>
    <row r="185" spans="1:15" ht="45" customHeight="1" x14ac:dyDescent="0.25">
      <c r="A185" s="1442"/>
      <c r="B185" s="1441"/>
      <c r="C185" s="1472"/>
      <c r="D185" s="1481"/>
      <c r="E185" s="1469" t="s">
        <v>35</v>
      </c>
      <c r="F185" s="29" t="s">
        <v>215</v>
      </c>
      <c r="G185" s="3">
        <v>35000</v>
      </c>
      <c r="H185" s="27"/>
      <c r="I185" s="1481"/>
      <c r="J185" s="1407"/>
      <c r="K185" s="43"/>
      <c r="L185" s="1457"/>
      <c r="M185" s="1457"/>
      <c r="N185" s="65"/>
    </row>
    <row r="186" spans="1:15" ht="55.5" customHeight="1" x14ac:dyDescent="0.25">
      <c r="A186" s="1442"/>
      <c r="B186" s="1441"/>
      <c r="C186" s="1472"/>
      <c r="D186" s="1481"/>
      <c r="E186" s="1470"/>
      <c r="F186" s="752" t="s">
        <v>214</v>
      </c>
      <c r="G186" s="748">
        <v>25000</v>
      </c>
      <c r="H186" s="753"/>
      <c r="I186" s="1481"/>
      <c r="J186" s="1407"/>
      <c r="K186" s="749"/>
      <c r="L186" s="1457"/>
      <c r="M186" s="1457"/>
      <c r="N186" s="65"/>
    </row>
    <row r="187" spans="1:15" ht="29.25" customHeight="1" x14ac:dyDescent="0.25">
      <c r="A187" s="1442"/>
      <c r="B187" s="1441"/>
      <c r="C187" s="1472"/>
      <c r="D187" s="1481"/>
      <c r="E187" s="1469" t="s">
        <v>19</v>
      </c>
      <c r="F187" s="1412" t="s">
        <v>66</v>
      </c>
      <c r="G187" s="1416">
        <v>39000</v>
      </c>
      <c r="H187" s="1416">
        <v>39000</v>
      </c>
      <c r="I187" s="1481"/>
      <c r="J187" s="1407"/>
      <c r="K187" s="1469" t="s">
        <v>173</v>
      </c>
      <c r="L187" s="1457"/>
      <c r="M187" s="1457"/>
      <c r="N187" s="65"/>
    </row>
    <row r="188" spans="1:15" ht="24.75" customHeight="1" x14ac:dyDescent="0.25">
      <c r="A188" s="1442"/>
      <c r="B188" s="1441"/>
      <c r="C188" s="1413"/>
      <c r="D188" s="1481"/>
      <c r="E188" s="1470"/>
      <c r="F188" s="1413"/>
      <c r="G188" s="1417"/>
      <c r="H188" s="1417"/>
      <c r="I188" s="1481"/>
      <c r="J188" s="1407"/>
      <c r="K188" s="1401"/>
      <c r="L188" s="1457"/>
      <c r="M188" s="1457"/>
      <c r="N188" s="65"/>
    </row>
    <row r="189" spans="1:15" ht="45" customHeight="1" x14ac:dyDescent="0.25">
      <c r="A189" s="41">
        <v>87</v>
      </c>
      <c r="B189" s="816" t="s">
        <v>484</v>
      </c>
      <c r="C189" s="176" t="s">
        <v>655</v>
      </c>
      <c r="D189" s="27" t="s">
        <v>26</v>
      </c>
      <c r="E189" s="27" t="s">
        <v>26</v>
      </c>
      <c r="F189" s="29" t="s">
        <v>184</v>
      </c>
      <c r="G189" s="3">
        <v>80000</v>
      </c>
      <c r="H189" s="3">
        <v>61000</v>
      </c>
      <c r="I189" s="27" t="s">
        <v>212</v>
      </c>
      <c r="J189" s="30">
        <v>44015</v>
      </c>
      <c r="K189" s="1014" t="s">
        <v>387</v>
      </c>
      <c r="L189" s="79">
        <f t="shared" ref="L189:M195" si="6">SUM(G189)</f>
        <v>80000</v>
      </c>
      <c r="M189" s="79">
        <f t="shared" si="6"/>
        <v>61000</v>
      </c>
      <c r="N189" s="65"/>
    </row>
    <row r="190" spans="1:15" ht="45" customHeight="1" x14ac:dyDescent="0.25">
      <c r="A190" s="722">
        <v>88</v>
      </c>
      <c r="B190" s="816" t="s">
        <v>485</v>
      </c>
      <c r="C190" s="725" t="s">
        <v>655</v>
      </c>
      <c r="D190" s="720" t="s">
        <v>0</v>
      </c>
      <c r="E190" s="3" t="s">
        <v>0</v>
      </c>
      <c r="F190" s="29" t="s">
        <v>15</v>
      </c>
      <c r="G190" s="33">
        <v>30200</v>
      </c>
      <c r="H190" s="3">
        <v>29950</v>
      </c>
      <c r="I190" s="27" t="s">
        <v>210</v>
      </c>
      <c r="J190" s="724">
        <v>43809</v>
      </c>
      <c r="K190" s="18" t="s">
        <v>178</v>
      </c>
      <c r="L190" s="723">
        <f t="shared" si="6"/>
        <v>30200</v>
      </c>
      <c r="M190" s="723">
        <f t="shared" si="6"/>
        <v>29950</v>
      </c>
      <c r="N190" s="65"/>
    </row>
    <row r="191" spans="1:15" s="440" customFormat="1" ht="45" customHeight="1" x14ac:dyDescent="0.25">
      <c r="A191" s="1150">
        <v>89</v>
      </c>
      <c r="B191" s="1152" t="s">
        <v>486</v>
      </c>
      <c r="C191" s="1154" t="s">
        <v>655</v>
      </c>
      <c r="D191" s="1151" t="s">
        <v>13</v>
      </c>
      <c r="E191" s="1153" t="s">
        <v>13</v>
      </c>
      <c r="F191" s="1151" t="s">
        <v>36</v>
      </c>
      <c r="G191" s="1154">
        <v>30000</v>
      </c>
      <c r="H191" s="1153">
        <v>30000</v>
      </c>
      <c r="I191" s="1147" t="s">
        <v>235</v>
      </c>
      <c r="J191" s="1149">
        <v>44039</v>
      </c>
      <c r="K191" s="1147" t="s">
        <v>732</v>
      </c>
      <c r="L191" s="1148">
        <f t="shared" si="6"/>
        <v>30000</v>
      </c>
      <c r="M191" s="1148">
        <f t="shared" si="6"/>
        <v>30000</v>
      </c>
      <c r="N191" s="439"/>
    </row>
    <row r="192" spans="1:15" ht="45" customHeight="1" x14ac:dyDescent="0.25">
      <c r="A192" s="41">
        <v>90</v>
      </c>
      <c r="B192" s="816" t="s">
        <v>487</v>
      </c>
      <c r="C192" s="33" t="s">
        <v>655</v>
      </c>
      <c r="D192" s="29" t="s">
        <v>27</v>
      </c>
      <c r="E192" s="3" t="s">
        <v>27</v>
      </c>
      <c r="F192" s="29" t="s">
        <v>193</v>
      </c>
      <c r="G192" s="775">
        <v>40000</v>
      </c>
      <c r="H192" s="3">
        <v>35400</v>
      </c>
      <c r="I192" s="27" t="s">
        <v>209</v>
      </c>
      <c r="J192" s="30">
        <v>44077</v>
      </c>
      <c r="K192" s="18" t="s">
        <v>178</v>
      </c>
      <c r="L192" s="79">
        <f t="shared" si="6"/>
        <v>40000</v>
      </c>
      <c r="M192" s="79">
        <f t="shared" si="6"/>
        <v>35400</v>
      </c>
      <c r="N192" s="65"/>
    </row>
    <row r="193" spans="1:15" ht="45" customHeight="1" x14ac:dyDescent="0.25">
      <c r="A193" s="41">
        <v>91</v>
      </c>
      <c r="B193" s="816" t="s">
        <v>488</v>
      </c>
      <c r="C193" s="33" t="s">
        <v>98</v>
      </c>
      <c r="D193" s="29" t="s">
        <v>19</v>
      </c>
      <c r="E193" s="3" t="s">
        <v>19</v>
      </c>
      <c r="F193" s="29" t="s">
        <v>66</v>
      </c>
      <c r="G193" s="33">
        <v>20000</v>
      </c>
      <c r="H193" s="3">
        <v>5000</v>
      </c>
      <c r="I193" s="27" t="s">
        <v>208</v>
      </c>
      <c r="J193" s="30">
        <v>43459</v>
      </c>
      <c r="K193" s="19" t="s">
        <v>398</v>
      </c>
      <c r="L193" s="79">
        <f t="shared" si="6"/>
        <v>20000</v>
      </c>
      <c r="M193" s="79">
        <f t="shared" si="6"/>
        <v>5000</v>
      </c>
      <c r="N193" s="65"/>
    </row>
    <row r="194" spans="1:15" ht="45" customHeight="1" x14ac:dyDescent="0.25">
      <c r="A194" s="41">
        <v>92</v>
      </c>
      <c r="B194" s="816" t="s">
        <v>489</v>
      </c>
      <c r="C194" s="33" t="s">
        <v>655</v>
      </c>
      <c r="D194" s="29" t="s">
        <v>26</v>
      </c>
      <c r="E194" s="3" t="s">
        <v>26</v>
      </c>
      <c r="F194" s="29" t="s">
        <v>185</v>
      </c>
      <c r="G194" s="33">
        <v>39300</v>
      </c>
      <c r="H194" s="3">
        <v>39300</v>
      </c>
      <c r="I194" s="27" t="s">
        <v>218</v>
      </c>
      <c r="J194" s="30">
        <v>44372</v>
      </c>
      <c r="K194" s="1014" t="s">
        <v>387</v>
      </c>
      <c r="L194" s="79">
        <f t="shared" si="6"/>
        <v>39300</v>
      </c>
      <c r="M194" s="79">
        <f t="shared" si="6"/>
        <v>39300</v>
      </c>
      <c r="N194" s="65"/>
    </row>
    <row r="195" spans="1:15" ht="45" customHeight="1" x14ac:dyDescent="0.25">
      <c r="A195" s="41">
        <v>93</v>
      </c>
      <c r="B195" s="816" t="s">
        <v>492</v>
      </c>
      <c r="C195" s="33" t="s">
        <v>655</v>
      </c>
      <c r="D195" s="29" t="s">
        <v>7</v>
      </c>
      <c r="E195" s="3" t="s">
        <v>7</v>
      </c>
      <c r="F195" s="29" t="s">
        <v>213</v>
      </c>
      <c r="G195" s="33">
        <v>36000</v>
      </c>
      <c r="H195" s="3">
        <v>36000</v>
      </c>
      <c r="I195" s="27" t="s">
        <v>237</v>
      </c>
      <c r="J195" s="30">
        <v>43983</v>
      </c>
      <c r="K195" s="18" t="s">
        <v>178</v>
      </c>
      <c r="L195" s="79">
        <f t="shared" si="6"/>
        <v>36000</v>
      </c>
      <c r="M195" s="79">
        <f t="shared" si="6"/>
        <v>36000</v>
      </c>
      <c r="N195" s="65"/>
    </row>
    <row r="196" spans="1:15" ht="45" customHeight="1" x14ac:dyDescent="0.25">
      <c r="A196" s="1473">
        <v>94</v>
      </c>
      <c r="B196" s="1410" t="s">
        <v>490</v>
      </c>
      <c r="C196" s="1507" t="s">
        <v>655</v>
      </c>
      <c r="D196" s="1471" t="s">
        <v>35</v>
      </c>
      <c r="E196" s="3" t="s">
        <v>35</v>
      </c>
      <c r="F196" s="29" t="s">
        <v>215</v>
      </c>
      <c r="G196" s="33">
        <v>51270</v>
      </c>
      <c r="H196" s="3">
        <v>51270</v>
      </c>
      <c r="I196" s="1458" t="s">
        <v>219</v>
      </c>
      <c r="J196" s="1460">
        <v>43649</v>
      </c>
      <c r="K196" s="1014" t="s">
        <v>174</v>
      </c>
      <c r="L196" s="1457">
        <f>SUM(G196:G198)</f>
        <v>147470</v>
      </c>
      <c r="M196" s="1457">
        <f>SUM(H196:H198)</f>
        <v>147470</v>
      </c>
      <c r="N196" s="65"/>
    </row>
    <row r="197" spans="1:15" ht="45" customHeight="1" x14ac:dyDescent="0.25">
      <c r="A197" s="1473"/>
      <c r="B197" s="1410"/>
      <c r="C197" s="1507"/>
      <c r="D197" s="1471"/>
      <c r="E197" s="3" t="s">
        <v>35</v>
      </c>
      <c r="F197" s="29" t="s">
        <v>322</v>
      </c>
      <c r="G197" s="33">
        <v>42500</v>
      </c>
      <c r="H197" s="3">
        <v>42500</v>
      </c>
      <c r="I197" s="1458"/>
      <c r="J197" s="1460"/>
      <c r="K197" s="1014" t="s">
        <v>174</v>
      </c>
      <c r="L197" s="1463"/>
      <c r="M197" s="1463"/>
      <c r="N197" s="66"/>
    </row>
    <row r="198" spans="1:15" ht="45" customHeight="1" x14ac:dyDescent="0.25">
      <c r="A198" s="1473"/>
      <c r="B198" s="1410"/>
      <c r="C198" s="1507"/>
      <c r="D198" s="1471"/>
      <c r="E198" s="3" t="s">
        <v>35</v>
      </c>
      <c r="F198" s="29" t="s">
        <v>216</v>
      </c>
      <c r="G198" s="33">
        <v>53700</v>
      </c>
      <c r="H198" s="3">
        <v>53700</v>
      </c>
      <c r="I198" s="1458"/>
      <c r="J198" s="1458"/>
      <c r="K198" s="1014" t="s">
        <v>174</v>
      </c>
      <c r="L198" s="1463"/>
      <c r="M198" s="1463"/>
      <c r="N198" s="66"/>
    </row>
    <row r="199" spans="1:15" s="124" customFormat="1" ht="45" customHeight="1" x14ac:dyDescent="0.25">
      <c r="A199" s="1506">
        <v>95</v>
      </c>
      <c r="B199" s="1410" t="s">
        <v>491</v>
      </c>
      <c r="C199" s="1508" t="s">
        <v>655</v>
      </c>
      <c r="D199" s="1511" t="s">
        <v>26</v>
      </c>
      <c r="E199" s="1510" t="s">
        <v>26</v>
      </c>
      <c r="F199" s="421" t="s">
        <v>184</v>
      </c>
      <c r="G199" s="104">
        <v>34000</v>
      </c>
      <c r="H199" s="100">
        <v>34000</v>
      </c>
      <c r="I199" s="1445" t="s">
        <v>238</v>
      </c>
      <c r="J199" s="1392">
        <v>43683</v>
      </c>
      <c r="K199" s="1014" t="s">
        <v>387</v>
      </c>
      <c r="L199" s="1487">
        <f>SUM(G199:G200)</f>
        <v>54150</v>
      </c>
      <c r="M199" s="1487">
        <f>SUM(H199:H200)</f>
        <v>54150</v>
      </c>
      <c r="N199" s="102"/>
      <c r="O199" s="1430"/>
    </row>
    <row r="200" spans="1:15" s="124" customFormat="1" ht="45" customHeight="1" x14ac:dyDescent="0.25">
      <c r="A200" s="1506"/>
      <c r="B200" s="1410"/>
      <c r="C200" s="1508"/>
      <c r="D200" s="1511"/>
      <c r="E200" s="1510"/>
      <c r="F200" s="421" t="s">
        <v>49</v>
      </c>
      <c r="G200" s="104">
        <v>20150</v>
      </c>
      <c r="H200" s="100">
        <v>20150</v>
      </c>
      <c r="I200" s="1446"/>
      <c r="J200" s="1393"/>
      <c r="K200" s="1014" t="s">
        <v>387</v>
      </c>
      <c r="L200" s="1488"/>
      <c r="M200" s="1488"/>
      <c r="N200" s="110"/>
      <c r="O200" s="1430"/>
    </row>
    <row r="201" spans="1:15" ht="45" customHeight="1" x14ac:dyDescent="0.25">
      <c r="A201" s="1475">
        <v>96</v>
      </c>
      <c r="B201" s="1382" t="s">
        <v>493</v>
      </c>
      <c r="C201" s="1414" t="s">
        <v>655</v>
      </c>
      <c r="D201" s="1412" t="s">
        <v>14</v>
      </c>
      <c r="E201" s="1169" t="s">
        <v>14</v>
      </c>
      <c r="F201" s="1156" t="s">
        <v>90</v>
      </c>
      <c r="G201" s="1166">
        <v>84500</v>
      </c>
      <c r="H201" s="1169">
        <v>64500</v>
      </c>
      <c r="I201" s="1469" t="s">
        <v>239</v>
      </c>
      <c r="J201" s="1402">
        <v>44126</v>
      </c>
      <c r="K201" s="1163" t="s">
        <v>763</v>
      </c>
      <c r="L201" s="1483">
        <f>SUM(G201:G202)</f>
        <v>124500</v>
      </c>
      <c r="M201" s="1483">
        <f>SUM(H201:H202)</f>
        <v>104500</v>
      </c>
      <c r="N201" s="1424"/>
      <c r="O201" s="1425"/>
    </row>
    <row r="202" spans="1:15" ht="45" customHeight="1" x14ac:dyDescent="0.25">
      <c r="A202" s="1477"/>
      <c r="B202" s="1383"/>
      <c r="C202" s="1415"/>
      <c r="D202" s="1413"/>
      <c r="E202" s="1160" t="s">
        <v>13</v>
      </c>
      <c r="F202" s="1156" t="s">
        <v>29</v>
      </c>
      <c r="G202" s="1166">
        <v>40000</v>
      </c>
      <c r="H202" s="1169">
        <v>40000</v>
      </c>
      <c r="I202" s="1470"/>
      <c r="J202" s="1403"/>
      <c r="K202" s="1163" t="s">
        <v>763</v>
      </c>
      <c r="L202" s="1485"/>
      <c r="M202" s="1485"/>
      <c r="N202" s="1424"/>
      <c r="O202" s="1425"/>
    </row>
    <row r="203" spans="1:15" ht="61.15" customHeight="1" x14ac:dyDescent="0.25">
      <c r="A203" s="1396">
        <v>97</v>
      </c>
      <c r="B203" s="1388" t="s">
        <v>495</v>
      </c>
      <c r="C203" s="1414" t="s">
        <v>655</v>
      </c>
      <c r="D203" s="1412" t="s">
        <v>13</v>
      </c>
      <c r="E203" s="1416" t="s">
        <v>13</v>
      </c>
      <c r="F203" s="29" t="s">
        <v>37</v>
      </c>
      <c r="G203" s="33">
        <v>40550</v>
      </c>
      <c r="H203" s="3">
        <v>40550</v>
      </c>
      <c r="I203" s="1469" t="s">
        <v>263</v>
      </c>
      <c r="J203" s="1402">
        <v>44013</v>
      </c>
      <c r="K203" s="1014" t="s">
        <v>174</v>
      </c>
      <c r="L203" s="1418">
        <f>SUM(G203+G204)</f>
        <v>40550</v>
      </c>
      <c r="M203" s="1418">
        <f>SUM(H203+H204)</f>
        <v>40550</v>
      </c>
      <c r="N203" s="65"/>
    </row>
    <row r="204" spans="1:15" ht="61.15" customHeight="1" x14ac:dyDescent="0.25">
      <c r="A204" s="1397"/>
      <c r="B204" s="1389"/>
      <c r="C204" s="1415"/>
      <c r="D204" s="1413"/>
      <c r="E204" s="1417"/>
      <c r="F204" s="193"/>
      <c r="G204" s="194"/>
      <c r="H204" s="195"/>
      <c r="I204" s="1470"/>
      <c r="J204" s="1403"/>
      <c r="K204" s="199"/>
      <c r="L204" s="1419"/>
      <c r="M204" s="1419"/>
      <c r="N204" s="65"/>
    </row>
    <row r="205" spans="1:15" ht="45" customHeight="1" x14ac:dyDescent="0.25">
      <c r="A205" s="1473">
        <v>98</v>
      </c>
      <c r="B205" s="1410" t="s">
        <v>494</v>
      </c>
      <c r="C205" s="1507" t="s">
        <v>655</v>
      </c>
      <c r="D205" s="1471" t="s">
        <v>223</v>
      </c>
      <c r="E205" s="1504" t="s">
        <v>223</v>
      </c>
      <c r="F205" s="29" t="s">
        <v>24</v>
      </c>
      <c r="G205" s="33">
        <v>40000</v>
      </c>
      <c r="H205" s="27">
        <v>30000</v>
      </c>
      <c r="I205" s="1458" t="s">
        <v>240</v>
      </c>
      <c r="J205" s="1460">
        <v>44011</v>
      </c>
      <c r="K205" s="21"/>
      <c r="L205" s="1457">
        <f>SUM(G205:G207)</f>
        <v>122500</v>
      </c>
      <c r="M205" s="1463">
        <f>SUM(H205:H207)</f>
        <v>87200</v>
      </c>
      <c r="N205" s="66"/>
    </row>
    <row r="206" spans="1:15" ht="45" customHeight="1" x14ac:dyDescent="0.25">
      <c r="A206" s="1473"/>
      <c r="B206" s="1410"/>
      <c r="C206" s="1507"/>
      <c r="D206" s="1471"/>
      <c r="E206" s="1504"/>
      <c r="F206" s="29" t="s">
        <v>348</v>
      </c>
      <c r="G206" s="33">
        <v>20000</v>
      </c>
      <c r="H206" s="27"/>
      <c r="I206" s="1458"/>
      <c r="J206" s="1460"/>
      <c r="K206" s="43"/>
      <c r="L206" s="1463"/>
      <c r="M206" s="1463"/>
      <c r="N206" s="66"/>
    </row>
    <row r="207" spans="1:15" ht="45" customHeight="1" x14ac:dyDescent="0.25">
      <c r="A207" s="1473"/>
      <c r="B207" s="1410"/>
      <c r="C207" s="1507"/>
      <c r="D207" s="1471"/>
      <c r="E207" s="1504"/>
      <c r="F207" s="29" t="s">
        <v>224</v>
      </c>
      <c r="G207" s="33">
        <v>62500</v>
      </c>
      <c r="H207" s="3">
        <v>57200</v>
      </c>
      <c r="I207" s="1458"/>
      <c r="J207" s="1458"/>
      <c r="K207" s="1018" t="s">
        <v>740</v>
      </c>
      <c r="L207" s="1463"/>
      <c r="M207" s="1463"/>
      <c r="N207" s="66"/>
    </row>
    <row r="208" spans="1:15" ht="45" customHeight="1" x14ac:dyDescent="0.25">
      <c r="A208" s="1396">
        <v>99</v>
      </c>
      <c r="B208" s="1388" t="s">
        <v>496</v>
      </c>
      <c r="C208" s="1414" t="s">
        <v>655</v>
      </c>
      <c r="D208" s="1412" t="s">
        <v>14</v>
      </c>
      <c r="E208" s="3" t="s">
        <v>13</v>
      </c>
      <c r="F208" s="29" t="s">
        <v>205</v>
      </c>
      <c r="G208" s="33">
        <v>20000</v>
      </c>
      <c r="H208" s="3">
        <v>20000</v>
      </c>
      <c r="I208" s="1469" t="s">
        <v>241</v>
      </c>
      <c r="J208" s="1402">
        <v>44011</v>
      </c>
      <c r="K208" s="1015" t="s">
        <v>174</v>
      </c>
      <c r="L208" s="1418">
        <f>SUM(G208+G209)</f>
        <v>60000</v>
      </c>
      <c r="M208" s="1418">
        <f>SUM(H208+H209)</f>
        <v>47300</v>
      </c>
      <c r="N208" s="65"/>
    </row>
    <row r="209" spans="1:15" ht="45" customHeight="1" x14ac:dyDescent="0.25">
      <c r="A209" s="1397"/>
      <c r="B209" s="1389"/>
      <c r="C209" s="1415"/>
      <c r="D209" s="1413"/>
      <c r="E209" s="218" t="s">
        <v>702</v>
      </c>
      <c r="F209" s="220" t="s">
        <v>29</v>
      </c>
      <c r="G209" s="219">
        <v>40000</v>
      </c>
      <c r="H209" s="218">
        <v>27300</v>
      </c>
      <c r="I209" s="1470"/>
      <c r="J209" s="1403"/>
      <c r="K209" s="1016" t="s">
        <v>174</v>
      </c>
      <c r="L209" s="1419"/>
      <c r="M209" s="1419"/>
      <c r="N209" s="65"/>
    </row>
    <row r="210" spans="1:15" ht="45" customHeight="1" x14ac:dyDescent="0.25">
      <c r="A210" s="41">
        <v>100</v>
      </c>
      <c r="B210" s="816" t="s">
        <v>497</v>
      </c>
      <c r="C210" s="33" t="s">
        <v>655</v>
      </c>
      <c r="D210" s="29" t="s">
        <v>23</v>
      </c>
      <c r="E210" s="3" t="s">
        <v>23</v>
      </c>
      <c r="F210" s="29" t="s">
        <v>377</v>
      </c>
      <c r="G210" s="33">
        <v>30000</v>
      </c>
      <c r="H210" s="3">
        <v>30000</v>
      </c>
      <c r="I210" s="27" t="s">
        <v>262</v>
      </c>
      <c r="J210" s="30">
        <v>43648</v>
      </c>
      <c r="K210" s="18" t="s">
        <v>170</v>
      </c>
      <c r="L210" s="79">
        <f>SUM(G210)</f>
        <v>30000</v>
      </c>
      <c r="M210" s="79">
        <f>SUM(H210)</f>
        <v>30000</v>
      </c>
      <c r="N210" s="65"/>
    </row>
    <row r="211" spans="1:15" s="124" customFormat="1" ht="45" customHeight="1" x14ac:dyDescent="0.25">
      <c r="A211" s="1315">
        <v>101</v>
      </c>
      <c r="B211" s="1306" t="s">
        <v>543</v>
      </c>
      <c r="C211" s="1312" t="s">
        <v>226</v>
      </c>
      <c r="D211" s="1308" t="s">
        <v>11</v>
      </c>
      <c r="E211" s="1307" t="s">
        <v>11</v>
      </c>
      <c r="F211" s="1308" t="s">
        <v>84</v>
      </c>
      <c r="G211" s="1312">
        <v>2000</v>
      </c>
      <c r="H211" s="1307">
        <v>2000</v>
      </c>
      <c r="I211" s="1212" t="s">
        <v>261</v>
      </c>
      <c r="J211" s="1195">
        <v>44102</v>
      </c>
      <c r="K211" s="1212" t="s">
        <v>173</v>
      </c>
      <c r="L211" s="1309">
        <f>SUM(G211)</f>
        <v>2000</v>
      </c>
      <c r="M211" s="1309">
        <f>SUM(H211)</f>
        <v>2000</v>
      </c>
      <c r="N211" s="102"/>
      <c r="O211" s="141"/>
    </row>
    <row r="212" spans="1:15" ht="45" customHeight="1" x14ac:dyDescent="0.25">
      <c r="A212" s="265">
        <v>102</v>
      </c>
      <c r="B212" s="828" t="s">
        <v>498</v>
      </c>
      <c r="C212" s="276" t="s">
        <v>655</v>
      </c>
      <c r="D212" s="267" t="s">
        <v>13</v>
      </c>
      <c r="E212" s="274" t="s">
        <v>13</v>
      </c>
      <c r="F212" s="264" t="s">
        <v>37</v>
      </c>
      <c r="G212" s="275">
        <v>41700</v>
      </c>
      <c r="H212" s="274">
        <v>41700</v>
      </c>
      <c r="I212" s="268" t="s">
        <v>260</v>
      </c>
      <c r="J212" s="272">
        <v>44005</v>
      </c>
      <c r="K212" s="1014" t="s">
        <v>174</v>
      </c>
      <c r="L212" s="270">
        <f>SUM(G212:G212)</f>
        <v>41700</v>
      </c>
      <c r="M212" s="270">
        <f>SUM(H212:H212)</f>
        <v>41700</v>
      </c>
      <c r="N212" s="65"/>
    </row>
    <row r="213" spans="1:15" ht="45" customHeight="1" x14ac:dyDescent="0.25">
      <c r="A213" s="1475">
        <v>103</v>
      </c>
      <c r="B213" s="1388" t="s">
        <v>499</v>
      </c>
      <c r="C213" s="1414" t="s">
        <v>655</v>
      </c>
      <c r="D213" s="1412" t="s">
        <v>13</v>
      </c>
      <c r="E213" s="485" t="s">
        <v>13</v>
      </c>
      <c r="F213" s="483" t="s">
        <v>33</v>
      </c>
      <c r="G213" s="484">
        <v>53500</v>
      </c>
      <c r="H213" s="485">
        <v>46700</v>
      </c>
      <c r="I213" s="1469" t="s">
        <v>259</v>
      </c>
      <c r="J213" s="1402">
        <v>44382</v>
      </c>
      <c r="K213" s="1014" t="s">
        <v>174</v>
      </c>
      <c r="L213" s="1483">
        <f>SUM(G213+G214+G215)</f>
        <v>73500</v>
      </c>
      <c r="M213" s="1483">
        <f>SUM(H213+H214+H215)</f>
        <v>66700</v>
      </c>
      <c r="N213" s="65"/>
      <c r="O213" s="1482"/>
    </row>
    <row r="214" spans="1:15" ht="45" customHeight="1" x14ac:dyDescent="0.25">
      <c r="A214" s="1476"/>
      <c r="B214" s="1441"/>
      <c r="C214" s="1509"/>
      <c r="D214" s="1472"/>
      <c r="E214" s="485" t="s">
        <v>702</v>
      </c>
      <c r="F214" s="483" t="s">
        <v>29</v>
      </c>
      <c r="G214" s="484">
        <v>20000</v>
      </c>
      <c r="H214" s="485">
        <v>20000</v>
      </c>
      <c r="I214" s="1481"/>
      <c r="J214" s="1407"/>
      <c r="K214" s="1112" t="s">
        <v>174</v>
      </c>
      <c r="L214" s="1484"/>
      <c r="M214" s="1484"/>
      <c r="N214" s="65"/>
      <c r="O214" s="1482"/>
    </row>
    <row r="215" spans="1:15" ht="45" customHeight="1" x14ac:dyDescent="0.25">
      <c r="A215" s="1477"/>
      <c r="B215" s="1389"/>
      <c r="C215" s="1415"/>
      <c r="D215" s="1413"/>
      <c r="E215" s="485"/>
      <c r="F215" s="483"/>
      <c r="G215" s="484"/>
      <c r="H215" s="485"/>
      <c r="I215" s="1470"/>
      <c r="J215" s="1403"/>
      <c r="K215" s="481"/>
      <c r="L215" s="1485"/>
      <c r="M215" s="1485"/>
      <c r="N215" s="65"/>
      <c r="O215" s="1482"/>
    </row>
    <row r="216" spans="1:15" s="440" customFormat="1" ht="45" customHeight="1" x14ac:dyDescent="0.25">
      <c r="A216" s="1475">
        <v>104</v>
      </c>
      <c r="B216" s="1382" t="s">
        <v>500</v>
      </c>
      <c r="C216" s="1414" t="s">
        <v>655</v>
      </c>
      <c r="D216" s="1412" t="s">
        <v>23</v>
      </c>
      <c r="E216" s="1008" t="s">
        <v>19</v>
      </c>
      <c r="F216" s="1003" t="s">
        <v>227</v>
      </c>
      <c r="G216" s="1006">
        <v>60000</v>
      </c>
      <c r="H216" s="1008">
        <v>41500</v>
      </c>
      <c r="I216" s="1402" t="s">
        <v>258</v>
      </c>
      <c r="J216" s="1402">
        <v>44019</v>
      </c>
      <c r="K216" s="1005" t="s">
        <v>178</v>
      </c>
      <c r="L216" s="1483">
        <f>SUM(G216:G218)</f>
        <v>150000</v>
      </c>
      <c r="M216" s="1483">
        <f>SUM(H216:H218)</f>
        <v>81500</v>
      </c>
      <c r="N216" s="439"/>
      <c r="O216" s="1486"/>
    </row>
    <row r="217" spans="1:15" s="440" customFormat="1" ht="45" customHeight="1" x14ac:dyDescent="0.25">
      <c r="A217" s="1476"/>
      <c r="B217" s="1404"/>
      <c r="C217" s="1509"/>
      <c r="D217" s="1472"/>
      <c r="E217" s="1416" t="s">
        <v>28</v>
      </c>
      <c r="F217" s="1003" t="s">
        <v>229</v>
      </c>
      <c r="G217" s="1006">
        <v>60000</v>
      </c>
      <c r="H217" s="1008">
        <v>40000</v>
      </c>
      <c r="I217" s="1407"/>
      <c r="J217" s="1407"/>
      <c r="K217" s="1018" t="s">
        <v>178</v>
      </c>
      <c r="L217" s="1484"/>
      <c r="M217" s="1484"/>
      <c r="N217" s="1012"/>
      <c r="O217" s="1486"/>
    </row>
    <row r="218" spans="1:15" s="440" customFormat="1" ht="45" customHeight="1" x14ac:dyDescent="0.25">
      <c r="A218" s="1477"/>
      <c r="B218" s="1383"/>
      <c r="C218" s="1415"/>
      <c r="D218" s="1413"/>
      <c r="E218" s="1417"/>
      <c r="F218" s="1003" t="s">
        <v>646</v>
      </c>
      <c r="G218" s="1006">
        <v>30000</v>
      </c>
      <c r="H218" s="1008"/>
      <c r="I218" s="1403"/>
      <c r="J218" s="1403"/>
      <c r="K218" s="1005"/>
      <c r="L218" s="1485"/>
      <c r="M218" s="1485"/>
      <c r="N218" s="1012"/>
      <c r="O218" s="1486"/>
    </row>
    <row r="219" spans="1:15" ht="45" customHeight="1" x14ac:dyDescent="0.25">
      <c r="A219" s="1396">
        <v>105</v>
      </c>
      <c r="B219" s="1388" t="s">
        <v>501</v>
      </c>
      <c r="C219" s="1414" t="s">
        <v>655</v>
      </c>
      <c r="D219" s="1412" t="s">
        <v>14</v>
      </c>
      <c r="E219" s="3" t="s">
        <v>14</v>
      </c>
      <c r="F219" s="29" t="s">
        <v>244</v>
      </c>
      <c r="G219" s="33">
        <v>38500</v>
      </c>
      <c r="H219" s="3">
        <v>38500</v>
      </c>
      <c r="I219" s="1469" t="s">
        <v>286</v>
      </c>
      <c r="J219" s="1402">
        <v>44015</v>
      </c>
      <c r="K219" s="18" t="s">
        <v>178</v>
      </c>
      <c r="L219" s="1418">
        <f>SUM(G220+G219+G221)</f>
        <v>111500</v>
      </c>
      <c r="M219" s="1418">
        <f>SUM(H219+H220+H221)</f>
        <v>80150</v>
      </c>
      <c r="N219" s="65"/>
    </row>
    <row r="220" spans="1:15" ht="45" customHeight="1" x14ac:dyDescent="0.25">
      <c r="A220" s="1442"/>
      <c r="B220" s="1441"/>
      <c r="C220" s="1509"/>
      <c r="D220" s="1472"/>
      <c r="E220" s="129" t="s">
        <v>65</v>
      </c>
      <c r="F220" s="128" t="s">
        <v>24</v>
      </c>
      <c r="G220" s="33">
        <v>43000</v>
      </c>
      <c r="H220" s="129">
        <v>41650</v>
      </c>
      <c r="I220" s="1470"/>
      <c r="J220" s="1407"/>
      <c r="K220" s="323" t="s">
        <v>178</v>
      </c>
      <c r="L220" s="1449"/>
      <c r="M220" s="1449"/>
      <c r="N220" s="65"/>
    </row>
    <row r="221" spans="1:15" s="804" customFormat="1" ht="45" customHeight="1" x14ac:dyDescent="0.25">
      <c r="A221" s="1397"/>
      <c r="B221" s="1389"/>
      <c r="C221" s="1415"/>
      <c r="D221" s="1413"/>
      <c r="E221" s="839" t="s">
        <v>23</v>
      </c>
      <c r="F221" s="834" t="s">
        <v>992</v>
      </c>
      <c r="G221" s="836">
        <v>30000</v>
      </c>
      <c r="H221" s="839"/>
      <c r="I221" s="835"/>
      <c r="J221" s="1403"/>
      <c r="K221" s="837"/>
      <c r="L221" s="1419"/>
      <c r="M221" s="1419"/>
      <c r="N221" s="65"/>
    </row>
    <row r="222" spans="1:15" ht="45" customHeight="1" x14ac:dyDescent="0.25">
      <c r="A222" s="41">
        <v>106</v>
      </c>
      <c r="B222" s="816" t="s">
        <v>502</v>
      </c>
      <c r="C222" s="33" t="s">
        <v>655</v>
      </c>
      <c r="D222" s="29" t="s">
        <v>20</v>
      </c>
      <c r="E222" s="3" t="s">
        <v>20</v>
      </c>
      <c r="F222" s="29" t="s">
        <v>51</v>
      </c>
      <c r="G222" s="33">
        <v>73850</v>
      </c>
      <c r="H222" s="3">
        <v>73850</v>
      </c>
      <c r="I222" s="27" t="s">
        <v>257</v>
      </c>
      <c r="J222" s="30">
        <v>44456</v>
      </c>
      <c r="K222" s="18" t="s">
        <v>176</v>
      </c>
      <c r="L222" s="79">
        <f t="shared" ref="L222:L246" si="7">SUM(G222)</f>
        <v>73850</v>
      </c>
      <c r="M222" s="79">
        <f t="shared" ref="M222:M246" si="8">SUM(H222)</f>
        <v>73850</v>
      </c>
      <c r="N222" s="65"/>
    </row>
    <row r="223" spans="1:15" ht="45" customHeight="1" x14ac:dyDescent="0.25">
      <c r="A223" s="41">
        <v>107</v>
      </c>
      <c r="B223" s="816" t="s">
        <v>503</v>
      </c>
      <c r="C223" s="33" t="s">
        <v>655</v>
      </c>
      <c r="D223" s="29" t="s">
        <v>0</v>
      </c>
      <c r="E223" s="3" t="s">
        <v>0</v>
      </c>
      <c r="F223" s="29" t="s">
        <v>15</v>
      </c>
      <c r="G223" s="280">
        <v>60000</v>
      </c>
      <c r="H223" s="3">
        <v>40050</v>
      </c>
      <c r="I223" s="27" t="s">
        <v>275</v>
      </c>
      <c r="J223" s="30">
        <v>44362</v>
      </c>
      <c r="K223" s="18" t="s">
        <v>178</v>
      </c>
      <c r="L223" s="79">
        <f t="shared" si="7"/>
        <v>60000</v>
      </c>
      <c r="M223" s="79">
        <f t="shared" si="8"/>
        <v>40050</v>
      </c>
      <c r="N223" s="65"/>
    </row>
    <row r="224" spans="1:15" ht="45" customHeight="1" x14ac:dyDescent="0.25">
      <c r="A224" s="694">
        <v>108</v>
      </c>
      <c r="B224" s="816" t="s">
        <v>504</v>
      </c>
      <c r="C224" s="699" t="s">
        <v>655</v>
      </c>
      <c r="D224" s="695" t="s">
        <v>0</v>
      </c>
      <c r="E224" s="698" t="s">
        <v>0</v>
      </c>
      <c r="F224" s="695" t="s">
        <v>15</v>
      </c>
      <c r="G224" s="699">
        <v>30000</v>
      </c>
      <c r="H224" s="698">
        <v>30000</v>
      </c>
      <c r="I224" s="692" t="s">
        <v>276</v>
      </c>
      <c r="J224" s="697">
        <v>44468</v>
      </c>
      <c r="K224" s="1014" t="s">
        <v>387</v>
      </c>
      <c r="L224" s="438">
        <f t="shared" si="7"/>
        <v>30000</v>
      </c>
      <c r="M224" s="438">
        <f t="shared" si="8"/>
        <v>30000</v>
      </c>
      <c r="N224" s="65"/>
    </row>
    <row r="225" spans="1:15" ht="45" customHeight="1" x14ac:dyDescent="0.25">
      <c r="A225" s="74">
        <v>109</v>
      </c>
      <c r="B225" s="816" t="s">
        <v>505</v>
      </c>
      <c r="C225" s="33" t="s">
        <v>655</v>
      </c>
      <c r="D225" s="29" t="s">
        <v>26</v>
      </c>
      <c r="E225" s="3" t="s">
        <v>26</v>
      </c>
      <c r="F225" s="29" t="s">
        <v>618</v>
      </c>
      <c r="G225" s="33">
        <v>50000</v>
      </c>
      <c r="H225" s="3">
        <v>48000</v>
      </c>
      <c r="I225" s="27" t="s">
        <v>285</v>
      </c>
      <c r="J225" s="30">
        <v>43742</v>
      </c>
      <c r="K225" s="18" t="s">
        <v>178</v>
      </c>
      <c r="L225" s="79">
        <f t="shared" si="7"/>
        <v>50000</v>
      </c>
      <c r="M225" s="79">
        <f t="shared" si="8"/>
        <v>48000</v>
      </c>
      <c r="N225" s="65"/>
    </row>
    <row r="226" spans="1:15" ht="45" customHeight="1" x14ac:dyDescent="0.25">
      <c r="A226" s="1386">
        <v>110</v>
      </c>
      <c r="B226" s="1388" t="s">
        <v>506</v>
      </c>
      <c r="C226" s="1513" t="s">
        <v>655</v>
      </c>
      <c r="D226" s="1390" t="s">
        <v>53</v>
      </c>
      <c r="E226" s="100" t="s">
        <v>53</v>
      </c>
      <c r="F226" s="116" t="s">
        <v>251</v>
      </c>
      <c r="G226" s="104">
        <v>27500</v>
      </c>
      <c r="H226" s="100">
        <v>27500</v>
      </c>
      <c r="I226" s="1445" t="s">
        <v>390</v>
      </c>
      <c r="J226" s="1392">
        <v>44028</v>
      </c>
      <c r="K226" s="1018" t="s">
        <v>321</v>
      </c>
      <c r="L226" s="1394">
        <f>SUM(G226:G227)</f>
        <v>27500</v>
      </c>
      <c r="M226" s="1394">
        <f>SUM(H226:H227)</f>
        <v>27500</v>
      </c>
      <c r="N226" s="102"/>
      <c r="O226" s="744"/>
    </row>
    <row r="227" spans="1:15" ht="45" customHeight="1" x14ac:dyDescent="0.25">
      <c r="A227" s="1387"/>
      <c r="B227" s="1389"/>
      <c r="C227" s="1514"/>
      <c r="D227" s="1391"/>
      <c r="E227" s="100"/>
      <c r="F227" s="241"/>
      <c r="G227" s="104"/>
      <c r="H227" s="100"/>
      <c r="I227" s="1446"/>
      <c r="J227" s="1393"/>
      <c r="K227" s="242"/>
      <c r="L227" s="1395"/>
      <c r="M227" s="1395"/>
      <c r="N227" s="102"/>
      <c r="O227" s="239"/>
    </row>
    <row r="228" spans="1:15" ht="45" customHeight="1" x14ac:dyDescent="0.25">
      <c r="A228" s="1396">
        <v>111</v>
      </c>
      <c r="B228" s="1388" t="s">
        <v>507</v>
      </c>
      <c r="C228" s="1414" t="s">
        <v>655</v>
      </c>
      <c r="D228" s="534" t="s">
        <v>254</v>
      </c>
      <c r="E228" s="535" t="s">
        <v>254</v>
      </c>
      <c r="F228" s="531" t="s">
        <v>264</v>
      </c>
      <c r="G228" s="532">
        <v>61000</v>
      </c>
      <c r="H228" s="535">
        <v>60250</v>
      </c>
      <c r="I228" s="1445" t="s">
        <v>255</v>
      </c>
      <c r="J228" s="1392">
        <v>44039</v>
      </c>
      <c r="K228" s="530" t="s">
        <v>178</v>
      </c>
      <c r="L228" s="1394">
        <f>SUM(G228:G229)</f>
        <v>101000</v>
      </c>
      <c r="M228" s="1394">
        <f>SUM(H228:H229)</f>
        <v>60250</v>
      </c>
      <c r="N228" s="102"/>
      <c r="O228" s="533"/>
    </row>
    <row r="229" spans="1:15" ht="45" customHeight="1" x14ac:dyDescent="0.25">
      <c r="A229" s="1397"/>
      <c r="B229" s="1389"/>
      <c r="C229" s="1415"/>
      <c r="D229" s="29" t="s">
        <v>72</v>
      </c>
      <c r="E229" s="3" t="s">
        <v>72</v>
      </c>
      <c r="F229" s="29" t="s">
        <v>73</v>
      </c>
      <c r="G229" s="33">
        <v>40000</v>
      </c>
      <c r="H229" s="3"/>
      <c r="I229" s="1446"/>
      <c r="J229" s="1393"/>
      <c r="K229" s="18"/>
      <c r="L229" s="1395"/>
      <c r="M229" s="1395"/>
      <c r="N229" s="65"/>
    </row>
    <row r="230" spans="1:15" ht="52.5" customHeight="1" x14ac:dyDescent="0.25">
      <c r="A230" s="74">
        <v>112</v>
      </c>
      <c r="B230" s="816" t="s">
        <v>509</v>
      </c>
      <c r="C230" s="33" t="s">
        <v>655</v>
      </c>
      <c r="D230" s="29" t="s">
        <v>26</v>
      </c>
      <c r="E230" s="3" t="s">
        <v>26</v>
      </c>
      <c r="F230" s="29" t="s">
        <v>181</v>
      </c>
      <c r="G230" s="33">
        <v>45000</v>
      </c>
      <c r="H230" s="3">
        <v>33000</v>
      </c>
      <c r="I230" s="27" t="s">
        <v>255</v>
      </c>
      <c r="J230" s="30">
        <v>44442</v>
      </c>
      <c r="K230" s="1014" t="s">
        <v>387</v>
      </c>
      <c r="L230" s="79">
        <f t="shared" si="7"/>
        <v>45000</v>
      </c>
      <c r="M230" s="79">
        <f t="shared" si="8"/>
        <v>33000</v>
      </c>
      <c r="N230" s="65"/>
    </row>
    <row r="231" spans="1:15" ht="45" customHeight="1" x14ac:dyDescent="0.25">
      <c r="A231" s="74">
        <v>113</v>
      </c>
      <c r="B231" s="816" t="s">
        <v>508</v>
      </c>
      <c r="C231" s="33" t="s">
        <v>655</v>
      </c>
      <c r="D231" s="29" t="s">
        <v>72</v>
      </c>
      <c r="E231" s="3" t="s">
        <v>72</v>
      </c>
      <c r="F231" s="29" t="s">
        <v>73</v>
      </c>
      <c r="G231" s="33">
        <v>51000</v>
      </c>
      <c r="H231" s="3">
        <v>51000</v>
      </c>
      <c r="I231" s="27" t="s">
        <v>277</v>
      </c>
      <c r="J231" s="30">
        <v>44008</v>
      </c>
      <c r="K231" s="1014" t="s">
        <v>387</v>
      </c>
      <c r="L231" s="79">
        <f t="shared" si="7"/>
        <v>51000</v>
      </c>
      <c r="M231" s="79">
        <f t="shared" si="8"/>
        <v>51000</v>
      </c>
      <c r="N231" s="65"/>
    </row>
    <row r="232" spans="1:15" s="250" customFormat="1" ht="45" customHeight="1" x14ac:dyDescent="0.25">
      <c r="A232" s="832">
        <v>114</v>
      </c>
      <c r="B232" s="827" t="s">
        <v>510</v>
      </c>
      <c r="C232" s="631" t="s">
        <v>655</v>
      </c>
      <c r="D232" s="554" t="s">
        <v>254</v>
      </c>
      <c r="E232" s="519" t="s">
        <v>254</v>
      </c>
      <c r="F232" s="554" t="s">
        <v>264</v>
      </c>
      <c r="G232" s="631">
        <v>37200</v>
      </c>
      <c r="H232" s="519">
        <v>37200</v>
      </c>
      <c r="I232" s="518" t="s">
        <v>278</v>
      </c>
      <c r="J232" s="833">
        <v>44012</v>
      </c>
      <c r="K232" s="518" t="s">
        <v>387</v>
      </c>
      <c r="L232" s="789">
        <f t="shared" si="7"/>
        <v>37200</v>
      </c>
      <c r="M232" s="789">
        <f t="shared" si="8"/>
        <v>37200</v>
      </c>
      <c r="N232" s="926"/>
      <c r="O232" s="1531" t="s">
        <v>1027</v>
      </c>
    </row>
    <row r="233" spans="1:15" ht="45" customHeight="1" x14ac:dyDescent="0.25">
      <c r="A233" s="74">
        <v>115</v>
      </c>
      <c r="B233" s="816" t="s">
        <v>511</v>
      </c>
      <c r="C233" s="33" t="s">
        <v>655</v>
      </c>
      <c r="D233" s="29" t="s">
        <v>39</v>
      </c>
      <c r="E233" s="3" t="s">
        <v>39</v>
      </c>
      <c r="F233" s="29" t="s">
        <v>265</v>
      </c>
      <c r="G233" s="33">
        <v>50000</v>
      </c>
      <c r="H233" s="3">
        <v>50000</v>
      </c>
      <c r="I233" s="27" t="s">
        <v>279</v>
      </c>
      <c r="J233" s="30">
        <v>44035</v>
      </c>
      <c r="K233" s="1018" t="s">
        <v>321</v>
      </c>
      <c r="L233" s="79">
        <f t="shared" si="7"/>
        <v>50000</v>
      </c>
      <c r="M233" s="79">
        <f t="shared" si="8"/>
        <v>50000</v>
      </c>
      <c r="N233" s="65"/>
    </row>
    <row r="234" spans="1:15" ht="45" customHeight="1" x14ac:dyDescent="0.25">
      <c r="A234" s="1396">
        <v>116</v>
      </c>
      <c r="B234" s="1388" t="s">
        <v>512</v>
      </c>
      <c r="C234" s="1414" t="s">
        <v>655</v>
      </c>
      <c r="D234" s="1412" t="s">
        <v>16</v>
      </c>
      <c r="E234" s="1416" t="s">
        <v>16</v>
      </c>
      <c r="F234" s="1412" t="s">
        <v>24</v>
      </c>
      <c r="G234" s="1414">
        <v>65600</v>
      </c>
      <c r="H234" s="1416">
        <v>65600</v>
      </c>
      <c r="I234" s="1469" t="s">
        <v>278</v>
      </c>
      <c r="J234" s="1402">
        <v>44092</v>
      </c>
      <c r="K234" s="18" t="s">
        <v>732</v>
      </c>
      <c r="L234" s="1418">
        <f>SUM(G234+G235)</f>
        <v>65600</v>
      </c>
      <c r="M234" s="1418">
        <f>SUM(H234+H235)</f>
        <v>65600</v>
      </c>
      <c r="N234" s="65"/>
    </row>
    <row r="235" spans="1:15" ht="45" customHeight="1" x14ac:dyDescent="0.25">
      <c r="A235" s="1397"/>
      <c r="B235" s="1389"/>
      <c r="C235" s="1415"/>
      <c r="D235" s="1413"/>
      <c r="E235" s="1417"/>
      <c r="F235" s="1413"/>
      <c r="G235" s="1415"/>
      <c r="H235" s="1417"/>
      <c r="I235" s="1470"/>
      <c r="J235" s="1403"/>
      <c r="K235" s="235"/>
      <c r="L235" s="1419"/>
      <c r="M235" s="1419"/>
      <c r="N235" s="65"/>
    </row>
    <row r="236" spans="1:15" s="440" customFormat="1" ht="45" customHeight="1" x14ac:dyDescent="0.25">
      <c r="A236" s="941">
        <v>117</v>
      </c>
      <c r="B236" s="939" t="s">
        <v>513</v>
      </c>
      <c r="C236" s="936" t="s">
        <v>655</v>
      </c>
      <c r="D236" s="929" t="s">
        <v>19</v>
      </c>
      <c r="E236" s="940" t="s">
        <v>19</v>
      </c>
      <c r="F236" s="929" t="s">
        <v>70</v>
      </c>
      <c r="G236" s="936">
        <v>98000</v>
      </c>
      <c r="H236" s="940">
        <v>67000</v>
      </c>
      <c r="I236" s="931" t="s">
        <v>280</v>
      </c>
      <c r="J236" s="934">
        <v>43992</v>
      </c>
      <c r="K236" s="1013" t="s">
        <v>387</v>
      </c>
      <c r="L236" s="938">
        <f t="shared" si="7"/>
        <v>98000</v>
      </c>
      <c r="M236" s="938">
        <f t="shared" si="8"/>
        <v>67000</v>
      </c>
      <c r="N236" s="943"/>
      <c r="O236" s="944"/>
    </row>
    <row r="237" spans="1:15" ht="45" customHeight="1" x14ac:dyDescent="0.25">
      <c r="A237" s="1396">
        <v>118</v>
      </c>
      <c r="B237" s="1388" t="s">
        <v>514</v>
      </c>
      <c r="C237" s="1414" t="s">
        <v>655</v>
      </c>
      <c r="D237" s="1412" t="s">
        <v>72</v>
      </c>
      <c r="E237" s="1416" t="s">
        <v>270</v>
      </c>
      <c r="F237" s="1412" t="s">
        <v>24</v>
      </c>
      <c r="G237" s="33">
        <v>38500</v>
      </c>
      <c r="H237" s="3">
        <v>38500</v>
      </c>
      <c r="I237" s="1469" t="s">
        <v>281</v>
      </c>
      <c r="J237" s="1402">
        <v>44428</v>
      </c>
      <c r="K237" s="18" t="s">
        <v>178</v>
      </c>
      <c r="L237" s="1418">
        <f>SUM(G237+G238)</f>
        <v>58500</v>
      </c>
      <c r="M237" s="1418">
        <f>SUM(H237+H238)</f>
        <v>54000</v>
      </c>
      <c r="N237" s="65"/>
    </row>
    <row r="238" spans="1:15" ht="45" customHeight="1" x14ac:dyDescent="0.25">
      <c r="A238" s="1397"/>
      <c r="B238" s="1389"/>
      <c r="C238" s="1415"/>
      <c r="D238" s="1413"/>
      <c r="E238" s="1417"/>
      <c r="F238" s="1413"/>
      <c r="G238" s="357">
        <v>20000</v>
      </c>
      <c r="H238" s="355">
        <v>15500</v>
      </c>
      <c r="I238" s="1470"/>
      <c r="J238" s="1403"/>
      <c r="K238" s="1084" t="s">
        <v>178</v>
      </c>
      <c r="L238" s="1419"/>
      <c r="M238" s="1419"/>
      <c r="N238" s="65"/>
    </row>
    <row r="239" spans="1:15" ht="45" customHeight="1" x14ac:dyDescent="0.25">
      <c r="A239" s="74">
        <v>119</v>
      </c>
      <c r="B239" s="816" t="s">
        <v>515</v>
      </c>
      <c r="C239" s="33" t="s">
        <v>655</v>
      </c>
      <c r="D239" s="29" t="s">
        <v>65</v>
      </c>
      <c r="E239" s="3" t="s">
        <v>65</v>
      </c>
      <c r="F239" s="29" t="s">
        <v>271</v>
      </c>
      <c r="G239" s="33">
        <v>41600</v>
      </c>
      <c r="H239" s="3">
        <v>41600</v>
      </c>
      <c r="I239" s="27" t="s">
        <v>282</v>
      </c>
      <c r="J239" s="30">
        <v>44372</v>
      </c>
      <c r="K239" s="1018" t="s">
        <v>321</v>
      </c>
      <c r="L239" s="79">
        <f t="shared" si="7"/>
        <v>41600</v>
      </c>
      <c r="M239" s="79">
        <f t="shared" si="8"/>
        <v>41600</v>
      </c>
      <c r="N239" s="65"/>
    </row>
    <row r="240" spans="1:15" ht="45" customHeight="1" x14ac:dyDescent="0.25">
      <c r="A240" s="74">
        <v>120</v>
      </c>
      <c r="B240" s="816" t="s">
        <v>516</v>
      </c>
      <c r="C240" s="33" t="s">
        <v>655</v>
      </c>
      <c r="D240" s="29" t="s">
        <v>20</v>
      </c>
      <c r="E240" s="3" t="s">
        <v>20</v>
      </c>
      <c r="F240" s="29" t="s">
        <v>272</v>
      </c>
      <c r="G240" s="33">
        <v>52500</v>
      </c>
      <c r="H240" s="3">
        <v>52500</v>
      </c>
      <c r="I240" s="27" t="s">
        <v>283</v>
      </c>
      <c r="J240" s="30">
        <v>44347</v>
      </c>
      <c r="K240" s="18" t="s">
        <v>178</v>
      </c>
      <c r="L240" s="79">
        <f t="shared" si="7"/>
        <v>52500</v>
      </c>
      <c r="M240" s="79">
        <f t="shared" si="8"/>
        <v>52500</v>
      </c>
      <c r="N240" s="65"/>
    </row>
    <row r="241" spans="1:15" ht="45" customHeight="1" x14ac:dyDescent="0.25">
      <c r="A241" s="1396">
        <v>121</v>
      </c>
      <c r="B241" s="1388" t="s">
        <v>517</v>
      </c>
      <c r="C241" s="1414" t="s">
        <v>655</v>
      </c>
      <c r="D241" s="1412" t="s">
        <v>19</v>
      </c>
      <c r="E241" s="1416" t="s">
        <v>19</v>
      </c>
      <c r="F241" s="29" t="s">
        <v>664</v>
      </c>
      <c r="G241" s="33">
        <v>60000</v>
      </c>
      <c r="H241" s="3">
        <v>60000</v>
      </c>
      <c r="I241" s="1469" t="s">
        <v>284</v>
      </c>
      <c r="J241" s="1402">
        <v>44145</v>
      </c>
      <c r="K241" s="1400" t="s">
        <v>178</v>
      </c>
      <c r="L241" s="1418">
        <f>SUM(G241+G242)</f>
        <v>90000</v>
      </c>
      <c r="M241" s="1418">
        <f>SUM(H241+H242)</f>
        <v>90000</v>
      </c>
      <c r="N241" s="65"/>
    </row>
    <row r="242" spans="1:15" ht="45" customHeight="1" x14ac:dyDescent="0.25">
      <c r="A242" s="1397"/>
      <c r="B242" s="1389"/>
      <c r="C242" s="1415"/>
      <c r="D242" s="1413"/>
      <c r="E242" s="1417"/>
      <c r="F242" s="193" t="s">
        <v>665</v>
      </c>
      <c r="G242" s="194">
        <v>30000</v>
      </c>
      <c r="H242" s="195">
        <v>30000</v>
      </c>
      <c r="I242" s="1470"/>
      <c r="J242" s="1403"/>
      <c r="K242" s="1401"/>
      <c r="L242" s="1419"/>
      <c r="M242" s="1419"/>
      <c r="N242" s="65"/>
    </row>
    <row r="243" spans="1:15" s="250" customFormat="1" ht="81.75" customHeight="1" x14ac:dyDescent="0.25">
      <c r="A243" s="832">
        <v>122</v>
      </c>
      <c r="B243" s="827" t="s">
        <v>907</v>
      </c>
      <c r="C243" s="631" t="s">
        <v>655</v>
      </c>
      <c r="D243" s="554" t="s">
        <v>13</v>
      </c>
      <c r="E243" s="519" t="s">
        <v>13</v>
      </c>
      <c r="F243" s="554" t="s">
        <v>82</v>
      </c>
      <c r="G243" s="631">
        <v>24400</v>
      </c>
      <c r="H243" s="519">
        <v>24400</v>
      </c>
      <c r="I243" s="518" t="s">
        <v>299</v>
      </c>
      <c r="J243" s="833">
        <v>44012</v>
      </c>
      <c r="K243" s="518" t="s">
        <v>732</v>
      </c>
      <c r="L243" s="789">
        <f t="shared" si="7"/>
        <v>24400</v>
      </c>
      <c r="M243" s="789">
        <f t="shared" si="8"/>
        <v>24400</v>
      </c>
      <c r="N243" s="926"/>
      <c r="O243" s="250" t="s">
        <v>1017</v>
      </c>
    </row>
    <row r="244" spans="1:15" ht="45" customHeight="1" x14ac:dyDescent="0.25">
      <c r="A244" s="74">
        <v>123</v>
      </c>
      <c r="B244" s="816" t="s">
        <v>518</v>
      </c>
      <c r="C244" s="33" t="s">
        <v>655</v>
      </c>
      <c r="D244" s="29" t="s">
        <v>54</v>
      </c>
      <c r="E244" s="3" t="s">
        <v>54</v>
      </c>
      <c r="F244" s="29" t="s">
        <v>5</v>
      </c>
      <c r="G244" s="33">
        <v>85000</v>
      </c>
      <c r="H244" s="3">
        <v>85000</v>
      </c>
      <c r="I244" s="27" t="s">
        <v>300</v>
      </c>
      <c r="J244" s="30">
        <v>43978</v>
      </c>
      <c r="K244" s="18" t="s">
        <v>399</v>
      </c>
      <c r="L244" s="79">
        <f t="shared" si="7"/>
        <v>85000</v>
      </c>
      <c r="M244" s="79">
        <f t="shared" si="8"/>
        <v>85000</v>
      </c>
      <c r="N244" s="65"/>
    </row>
    <row r="245" spans="1:15" ht="45" customHeight="1" x14ac:dyDescent="0.25">
      <c r="A245" s="691">
        <v>124</v>
      </c>
      <c r="B245" s="816" t="s">
        <v>519</v>
      </c>
      <c r="C245" s="33" t="s">
        <v>655</v>
      </c>
      <c r="D245" s="29" t="s">
        <v>13</v>
      </c>
      <c r="E245" s="3" t="s">
        <v>13</v>
      </c>
      <c r="F245" s="29" t="s">
        <v>25</v>
      </c>
      <c r="G245" s="33">
        <v>40000</v>
      </c>
      <c r="H245" s="3">
        <v>20000</v>
      </c>
      <c r="I245" s="27" t="s">
        <v>307</v>
      </c>
      <c r="J245" s="30">
        <v>44376</v>
      </c>
      <c r="K245" s="1024" t="s">
        <v>763</v>
      </c>
      <c r="L245" s="79">
        <f t="shared" si="7"/>
        <v>40000</v>
      </c>
      <c r="M245" s="79">
        <f t="shared" si="8"/>
        <v>20000</v>
      </c>
      <c r="N245" s="65"/>
    </row>
    <row r="246" spans="1:15" ht="45" customHeight="1" x14ac:dyDescent="0.25">
      <c r="A246" s="691">
        <v>125</v>
      </c>
      <c r="B246" s="816" t="s">
        <v>520</v>
      </c>
      <c r="C246" s="33" t="s">
        <v>655</v>
      </c>
      <c r="D246" s="29" t="s">
        <v>13</v>
      </c>
      <c r="E246" s="3" t="s">
        <v>13</v>
      </c>
      <c r="F246" s="29" t="s">
        <v>29</v>
      </c>
      <c r="G246" s="33">
        <v>100000</v>
      </c>
      <c r="H246" s="3">
        <v>62000</v>
      </c>
      <c r="I246" s="27" t="s">
        <v>308</v>
      </c>
      <c r="J246" s="30">
        <v>44130</v>
      </c>
      <c r="K246" s="18" t="s">
        <v>732</v>
      </c>
      <c r="L246" s="79">
        <f t="shared" si="7"/>
        <v>100000</v>
      </c>
      <c r="M246" s="79">
        <f t="shared" si="8"/>
        <v>62000</v>
      </c>
      <c r="N246" s="65"/>
    </row>
    <row r="247" spans="1:15" ht="45" customHeight="1" x14ac:dyDescent="0.25">
      <c r="A247" s="1473">
        <v>126</v>
      </c>
      <c r="B247" s="1410" t="s">
        <v>521</v>
      </c>
      <c r="C247" s="1507" t="s">
        <v>655</v>
      </c>
      <c r="D247" s="1471" t="s">
        <v>23</v>
      </c>
      <c r="E247" s="3" t="s">
        <v>23</v>
      </c>
      <c r="F247" s="29" t="s">
        <v>248</v>
      </c>
      <c r="G247" s="33">
        <v>19000</v>
      </c>
      <c r="H247" s="3">
        <v>19000</v>
      </c>
      <c r="I247" s="1458" t="s">
        <v>307</v>
      </c>
      <c r="J247" s="1460">
        <v>44012</v>
      </c>
      <c r="K247" s="1018" t="s">
        <v>740</v>
      </c>
      <c r="L247" s="1457">
        <f>SUM(G247:G248)</f>
        <v>60000</v>
      </c>
      <c r="M247" s="1457">
        <f>SUM(H247:H248)</f>
        <v>60000</v>
      </c>
      <c r="N247" s="65"/>
    </row>
    <row r="248" spans="1:15" ht="45" customHeight="1" x14ac:dyDescent="0.25">
      <c r="A248" s="1473"/>
      <c r="B248" s="1410"/>
      <c r="C248" s="1507"/>
      <c r="D248" s="1471"/>
      <c r="E248" s="3" t="s">
        <v>78</v>
      </c>
      <c r="F248" s="29" t="s">
        <v>296</v>
      </c>
      <c r="G248" s="33">
        <v>41000</v>
      </c>
      <c r="H248" s="3">
        <v>41000</v>
      </c>
      <c r="I248" s="1458"/>
      <c r="J248" s="1458"/>
      <c r="K248" s="1018" t="s">
        <v>740</v>
      </c>
      <c r="L248" s="1463"/>
      <c r="M248" s="1463"/>
      <c r="N248" s="66"/>
    </row>
    <row r="249" spans="1:15" ht="45" customHeight="1" x14ac:dyDescent="0.25">
      <c r="A249" s="41">
        <v>127</v>
      </c>
      <c r="B249" s="816" t="s">
        <v>522</v>
      </c>
      <c r="C249" s="33" t="s">
        <v>655</v>
      </c>
      <c r="D249" s="29" t="s">
        <v>20</v>
      </c>
      <c r="E249" s="3" t="s">
        <v>0</v>
      </c>
      <c r="F249" s="29" t="s">
        <v>15</v>
      </c>
      <c r="G249" s="33">
        <v>38600</v>
      </c>
      <c r="H249" s="3">
        <v>38600</v>
      </c>
      <c r="I249" s="27" t="s">
        <v>306</v>
      </c>
      <c r="J249" s="30">
        <v>44378</v>
      </c>
      <c r="K249" s="1014" t="s">
        <v>387</v>
      </c>
      <c r="L249" s="79">
        <f>SUM(G249)</f>
        <v>38600</v>
      </c>
      <c r="M249" s="79">
        <f>SUM(H249)</f>
        <v>38600</v>
      </c>
      <c r="N249" s="65"/>
    </row>
    <row r="250" spans="1:15" ht="45" customHeight="1" x14ac:dyDescent="0.25">
      <c r="A250" s="41">
        <v>128</v>
      </c>
      <c r="B250" s="816" t="s">
        <v>523</v>
      </c>
      <c r="C250" s="176" t="s">
        <v>655</v>
      </c>
      <c r="D250" s="29" t="s">
        <v>13</v>
      </c>
      <c r="E250" s="29" t="s">
        <v>13</v>
      </c>
      <c r="F250" s="29" t="s">
        <v>273</v>
      </c>
      <c r="G250" s="33">
        <v>21200</v>
      </c>
      <c r="H250" s="3">
        <v>21200</v>
      </c>
      <c r="I250" s="27" t="s">
        <v>335</v>
      </c>
      <c r="J250" s="30">
        <v>44440</v>
      </c>
      <c r="K250" s="1014" t="s">
        <v>174</v>
      </c>
      <c r="L250" s="79">
        <f>SUM(G250)</f>
        <v>21200</v>
      </c>
      <c r="M250" s="79">
        <f>SUM(H250)</f>
        <v>21200</v>
      </c>
      <c r="N250" s="65"/>
    </row>
    <row r="251" spans="1:15" ht="45" customHeight="1" x14ac:dyDescent="0.25">
      <c r="A251" s="1396">
        <v>129</v>
      </c>
      <c r="B251" s="1388" t="s">
        <v>524</v>
      </c>
      <c r="C251" s="1412" t="s">
        <v>655</v>
      </c>
      <c r="D251" s="1412" t="s">
        <v>23</v>
      </c>
      <c r="E251" s="81" t="s">
        <v>17</v>
      </c>
      <c r="F251" s="81" t="s">
        <v>56</v>
      </c>
      <c r="G251" s="33">
        <v>30000</v>
      </c>
      <c r="H251" s="82">
        <v>27000</v>
      </c>
      <c r="I251" s="1469" t="s">
        <v>336</v>
      </c>
      <c r="J251" s="1402">
        <v>44019</v>
      </c>
      <c r="K251" s="80" t="s">
        <v>1002</v>
      </c>
      <c r="L251" s="1457">
        <f>SUM(G251:G252)</f>
        <v>80000</v>
      </c>
      <c r="M251" s="1457">
        <f>SUM(H251:H252)</f>
        <v>77000</v>
      </c>
      <c r="N251" s="65"/>
    </row>
    <row r="252" spans="1:15" ht="45" customHeight="1" x14ac:dyDescent="0.25">
      <c r="A252" s="1397"/>
      <c r="B252" s="1389"/>
      <c r="C252" s="1413"/>
      <c r="D252" s="1413"/>
      <c r="E252" s="29" t="s">
        <v>23</v>
      </c>
      <c r="F252" s="29" t="s">
        <v>310</v>
      </c>
      <c r="G252" s="33">
        <v>50000</v>
      </c>
      <c r="H252" s="3">
        <v>50000</v>
      </c>
      <c r="I252" s="1470"/>
      <c r="J252" s="1403"/>
      <c r="K252" s="18" t="s">
        <v>1002</v>
      </c>
      <c r="L252" s="1457"/>
      <c r="M252" s="1457"/>
      <c r="N252" s="65"/>
    </row>
    <row r="253" spans="1:15" s="440" customFormat="1" ht="45" customHeight="1" x14ac:dyDescent="0.25">
      <c r="A253" s="1474">
        <v>130</v>
      </c>
      <c r="B253" s="1502" t="s">
        <v>525</v>
      </c>
      <c r="C253" s="1471" t="s">
        <v>655</v>
      </c>
      <c r="D253" s="1471" t="s">
        <v>28</v>
      </c>
      <c r="E253" s="1003" t="s">
        <v>253</v>
      </c>
      <c r="F253" s="1003" t="s">
        <v>356</v>
      </c>
      <c r="G253" s="1006">
        <v>40000</v>
      </c>
      <c r="H253" s="1005">
        <v>22400</v>
      </c>
      <c r="I253" s="1458" t="s">
        <v>338</v>
      </c>
      <c r="J253" s="1460">
        <v>44019</v>
      </c>
      <c r="K253" s="1024" t="s">
        <v>875</v>
      </c>
      <c r="L253" s="1464">
        <f>SUM(G253:G254)</f>
        <v>60000</v>
      </c>
      <c r="M253" s="1464">
        <f>SUM(H253:H254)</f>
        <v>42400</v>
      </c>
      <c r="N253" s="1012"/>
      <c r="O253" s="1486"/>
    </row>
    <row r="254" spans="1:15" s="440" customFormat="1" ht="45" customHeight="1" x14ac:dyDescent="0.25">
      <c r="A254" s="1474"/>
      <c r="B254" s="1502"/>
      <c r="C254" s="1471"/>
      <c r="D254" s="1471"/>
      <c r="E254" s="1003" t="s">
        <v>28</v>
      </c>
      <c r="F254" s="1003" t="s">
        <v>311</v>
      </c>
      <c r="G254" s="1006">
        <v>20000</v>
      </c>
      <c r="H254" s="1008">
        <v>20000</v>
      </c>
      <c r="I254" s="1458"/>
      <c r="J254" s="1460"/>
      <c r="K254" s="1024" t="s">
        <v>875</v>
      </c>
      <c r="L254" s="1515"/>
      <c r="M254" s="1464"/>
      <c r="N254" s="1012"/>
      <c r="O254" s="1486"/>
    </row>
    <row r="255" spans="1:15" ht="45" customHeight="1" x14ac:dyDescent="0.25">
      <c r="A255" s="1473">
        <v>131</v>
      </c>
      <c r="B255" s="1410" t="s">
        <v>526</v>
      </c>
      <c r="C255" s="1471" t="s">
        <v>655</v>
      </c>
      <c r="D255" s="1471" t="s">
        <v>13</v>
      </c>
      <c r="E255" s="1471" t="s">
        <v>13</v>
      </c>
      <c r="F255" s="29" t="s">
        <v>319</v>
      </c>
      <c r="G255" s="33">
        <v>11200</v>
      </c>
      <c r="H255" s="3">
        <v>11200</v>
      </c>
      <c r="I255" s="1516" t="s">
        <v>340</v>
      </c>
      <c r="J255" s="1460">
        <v>44376</v>
      </c>
      <c r="K255" s="1014" t="s">
        <v>174</v>
      </c>
      <c r="L255" s="1457">
        <f>SUM(G255:G256)</f>
        <v>51200</v>
      </c>
      <c r="M255" s="1457">
        <f>SUM(H255:H256)</f>
        <v>31200</v>
      </c>
      <c r="N255" s="65"/>
    </row>
    <row r="256" spans="1:15" ht="45" customHeight="1" x14ac:dyDescent="0.25">
      <c r="A256" s="1473"/>
      <c r="B256" s="1410"/>
      <c r="C256" s="1471"/>
      <c r="D256" s="1471"/>
      <c r="E256" s="1471"/>
      <c r="F256" s="29" t="s">
        <v>37</v>
      </c>
      <c r="G256" s="33">
        <v>40000</v>
      </c>
      <c r="H256" s="3">
        <v>20000</v>
      </c>
      <c r="I256" s="1516"/>
      <c r="J256" s="1458"/>
      <c r="K256" s="1014" t="s">
        <v>174</v>
      </c>
      <c r="L256" s="1463"/>
      <c r="M256" s="1463"/>
      <c r="N256" s="66"/>
    </row>
    <row r="257" spans="1:15" ht="45" customHeight="1" x14ac:dyDescent="0.25">
      <c r="A257" s="41">
        <v>132</v>
      </c>
      <c r="B257" s="816" t="s">
        <v>527</v>
      </c>
      <c r="C257" s="176" t="s">
        <v>655</v>
      </c>
      <c r="D257" s="29" t="s">
        <v>20</v>
      </c>
      <c r="E257" s="29" t="s">
        <v>20</v>
      </c>
      <c r="F257" s="29" t="s">
        <v>318</v>
      </c>
      <c r="G257" s="33">
        <v>42500</v>
      </c>
      <c r="H257" s="3">
        <v>42500</v>
      </c>
      <c r="I257" s="39" t="s">
        <v>391</v>
      </c>
      <c r="J257" s="38">
        <v>44182</v>
      </c>
      <c r="K257" s="18" t="s">
        <v>178</v>
      </c>
      <c r="L257" s="79">
        <f>SUM(G257)</f>
        <v>42500</v>
      </c>
      <c r="M257" s="79">
        <f>SUM(H257)</f>
        <v>42500</v>
      </c>
      <c r="N257" s="65"/>
    </row>
    <row r="258" spans="1:15" ht="45" customHeight="1" x14ac:dyDescent="0.25">
      <c r="A258" s="41">
        <v>133</v>
      </c>
      <c r="B258" s="816" t="s">
        <v>528</v>
      </c>
      <c r="C258" s="176" t="s">
        <v>655</v>
      </c>
      <c r="D258" s="29" t="s">
        <v>289</v>
      </c>
      <c r="E258" s="29" t="s">
        <v>289</v>
      </c>
      <c r="F258" s="29" t="s">
        <v>323</v>
      </c>
      <c r="G258" s="33">
        <v>50200</v>
      </c>
      <c r="H258" s="3">
        <v>50200</v>
      </c>
      <c r="I258" s="39" t="s">
        <v>392</v>
      </c>
      <c r="J258" s="30">
        <v>44383</v>
      </c>
      <c r="K258" s="18" t="s">
        <v>178</v>
      </c>
      <c r="L258" s="79">
        <f>SUM(G258)</f>
        <v>50200</v>
      </c>
      <c r="M258" s="79">
        <f>SUM(H258)</f>
        <v>50200</v>
      </c>
      <c r="N258" s="65"/>
    </row>
    <row r="259" spans="1:15" ht="45" customHeight="1" x14ac:dyDescent="0.25">
      <c r="A259" s="1396">
        <v>134</v>
      </c>
      <c r="B259" s="1388" t="s">
        <v>529</v>
      </c>
      <c r="C259" s="1412" t="s">
        <v>655</v>
      </c>
      <c r="D259" s="1412" t="s">
        <v>26</v>
      </c>
      <c r="E259" s="29" t="s">
        <v>26</v>
      </c>
      <c r="F259" s="29" t="s">
        <v>181</v>
      </c>
      <c r="G259" s="33">
        <v>54000</v>
      </c>
      <c r="H259" s="3">
        <v>37100</v>
      </c>
      <c r="I259" s="1517" t="s">
        <v>341</v>
      </c>
      <c r="J259" s="1402">
        <v>44413</v>
      </c>
      <c r="K259" s="1014" t="s">
        <v>387</v>
      </c>
      <c r="L259" s="1418">
        <f>SUM(G259:G260)</f>
        <v>94000</v>
      </c>
      <c r="M259" s="1418">
        <f>SUM(H259:H260)</f>
        <v>37100</v>
      </c>
      <c r="N259" s="65"/>
    </row>
    <row r="260" spans="1:15" ht="45" customHeight="1" x14ac:dyDescent="0.25">
      <c r="A260" s="1397"/>
      <c r="B260" s="1389"/>
      <c r="C260" s="1413"/>
      <c r="D260" s="1413"/>
      <c r="E260" s="468" t="s">
        <v>72</v>
      </c>
      <c r="F260" s="468" t="s">
        <v>774</v>
      </c>
      <c r="G260" s="469">
        <v>40000</v>
      </c>
      <c r="H260" s="470"/>
      <c r="I260" s="1518"/>
      <c r="J260" s="1403"/>
      <c r="K260" s="465"/>
      <c r="L260" s="1419"/>
      <c r="M260" s="1419"/>
      <c r="N260" s="65"/>
    </row>
    <row r="261" spans="1:15" ht="45" customHeight="1" x14ac:dyDescent="0.25">
      <c r="A261" s="424">
        <v>135</v>
      </c>
      <c r="B261" s="816" t="s">
        <v>531</v>
      </c>
      <c r="C261" s="176" t="s">
        <v>655</v>
      </c>
      <c r="D261" s="29" t="s">
        <v>20</v>
      </c>
      <c r="E261" s="29" t="s">
        <v>20</v>
      </c>
      <c r="F261" s="29" t="s">
        <v>87</v>
      </c>
      <c r="G261" s="33">
        <v>57050</v>
      </c>
      <c r="H261" s="3">
        <v>57050</v>
      </c>
      <c r="I261" s="39" t="s">
        <v>393</v>
      </c>
      <c r="J261" s="30">
        <v>44428</v>
      </c>
      <c r="K261" s="18" t="s">
        <v>178</v>
      </c>
      <c r="L261" s="79">
        <f t="shared" ref="L261:L270" si="9">SUM(G261)</f>
        <v>57050</v>
      </c>
      <c r="M261" s="79">
        <f t="shared" ref="M261:M270" si="10">SUM(H261)</f>
        <v>57050</v>
      </c>
      <c r="N261" s="65"/>
    </row>
    <row r="262" spans="1:15" ht="45" customHeight="1" x14ac:dyDescent="0.25">
      <c r="A262" s="424">
        <v>136</v>
      </c>
      <c r="B262" s="816" t="s">
        <v>530</v>
      </c>
      <c r="C262" s="176" t="s">
        <v>655</v>
      </c>
      <c r="D262" s="29" t="s">
        <v>327</v>
      </c>
      <c r="E262" s="29" t="s">
        <v>327</v>
      </c>
      <c r="F262" s="29" t="s">
        <v>328</v>
      </c>
      <c r="G262" s="33">
        <v>40000</v>
      </c>
      <c r="H262" s="3">
        <v>37400</v>
      </c>
      <c r="I262" s="29" t="s">
        <v>346</v>
      </c>
      <c r="J262" s="30">
        <v>44385</v>
      </c>
      <c r="K262" s="18" t="s">
        <v>178</v>
      </c>
      <c r="L262" s="79">
        <f t="shared" si="9"/>
        <v>40000</v>
      </c>
      <c r="M262" s="79">
        <f t="shared" si="10"/>
        <v>37400</v>
      </c>
      <c r="N262" s="65"/>
    </row>
    <row r="263" spans="1:15" s="124" customFormat="1" ht="45" customHeight="1" x14ac:dyDescent="0.25">
      <c r="A263" s="545">
        <v>137</v>
      </c>
      <c r="B263" s="816" t="s">
        <v>532</v>
      </c>
      <c r="C263" s="548" t="s">
        <v>655</v>
      </c>
      <c r="D263" s="548" t="s">
        <v>26</v>
      </c>
      <c r="E263" s="548" t="s">
        <v>26</v>
      </c>
      <c r="F263" s="548" t="s">
        <v>49</v>
      </c>
      <c r="G263" s="552">
        <v>40000</v>
      </c>
      <c r="H263" s="550">
        <v>20800</v>
      </c>
      <c r="I263" s="548" t="s">
        <v>343</v>
      </c>
      <c r="J263" s="551">
        <v>44386</v>
      </c>
      <c r="K263" s="1014" t="s">
        <v>387</v>
      </c>
      <c r="L263" s="549">
        <f t="shared" si="9"/>
        <v>40000</v>
      </c>
      <c r="M263" s="549">
        <f t="shared" si="10"/>
        <v>20800</v>
      </c>
      <c r="N263" s="102"/>
    </row>
    <row r="264" spans="1:15" s="124" customFormat="1" ht="45" customHeight="1" x14ac:dyDescent="0.25">
      <c r="A264" s="1310">
        <v>138</v>
      </c>
      <c r="B264" s="1304" t="s">
        <v>533</v>
      </c>
      <c r="C264" s="1313" t="s">
        <v>655</v>
      </c>
      <c r="D264" s="1313" t="s">
        <v>11</v>
      </c>
      <c r="E264" s="1313" t="s">
        <v>11</v>
      </c>
      <c r="F264" s="1313" t="s">
        <v>334</v>
      </c>
      <c r="G264" s="1312">
        <v>22000</v>
      </c>
      <c r="H264" s="1307">
        <v>22000</v>
      </c>
      <c r="I264" s="1313" t="s">
        <v>394</v>
      </c>
      <c r="J264" s="1301">
        <v>44376</v>
      </c>
      <c r="K264" s="1212" t="s">
        <v>173</v>
      </c>
      <c r="L264" s="1299">
        <f>SUM(G264:G264)</f>
        <v>22000</v>
      </c>
      <c r="M264" s="1299">
        <f>SUM(H264:H264)</f>
        <v>22000</v>
      </c>
      <c r="N264" s="102"/>
      <c r="O264" s="1221"/>
    </row>
    <row r="265" spans="1:15" ht="45" customHeight="1" x14ac:dyDescent="0.25">
      <c r="A265" s="74">
        <v>139</v>
      </c>
      <c r="B265" s="816" t="s">
        <v>534</v>
      </c>
      <c r="C265" s="176" t="s">
        <v>655</v>
      </c>
      <c r="D265" s="29" t="s">
        <v>64</v>
      </c>
      <c r="E265" s="29" t="s">
        <v>64</v>
      </c>
      <c r="F265" s="29" t="s">
        <v>312</v>
      </c>
      <c r="G265" s="33">
        <v>20000</v>
      </c>
      <c r="H265" s="3">
        <v>20000</v>
      </c>
      <c r="I265" s="331" t="s">
        <v>395</v>
      </c>
      <c r="J265" s="30">
        <v>44355</v>
      </c>
      <c r="K265" s="18" t="s">
        <v>178</v>
      </c>
      <c r="L265" s="79">
        <f t="shared" si="9"/>
        <v>20000</v>
      </c>
      <c r="M265" s="79">
        <f t="shared" si="10"/>
        <v>20000</v>
      </c>
      <c r="N265" s="65"/>
    </row>
    <row r="266" spans="1:15" ht="45" customHeight="1" x14ac:dyDescent="0.25">
      <c r="A266" s="791">
        <v>140</v>
      </c>
      <c r="B266" s="828" t="s">
        <v>535</v>
      </c>
      <c r="C266" s="792" t="s">
        <v>655</v>
      </c>
      <c r="D266" s="794" t="s">
        <v>26</v>
      </c>
      <c r="E266" s="792" t="s">
        <v>26</v>
      </c>
      <c r="F266" s="796" t="s">
        <v>712</v>
      </c>
      <c r="G266" s="795">
        <v>42700</v>
      </c>
      <c r="H266" s="797">
        <v>42700</v>
      </c>
      <c r="I266" s="794" t="s">
        <v>375</v>
      </c>
      <c r="J266" s="790">
        <v>44425</v>
      </c>
      <c r="K266" s="1014" t="s">
        <v>387</v>
      </c>
      <c r="L266" s="793">
        <f>SUM(G266)</f>
        <v>42700</v>
      </c>
      <c r="M266" s="793">
        <f>SUM(H266)</f>
        <v>42700</v>
      </c>
      <c r="N266" s="65"/>
    </row>
    <row r="267" spans="1:15" ht="45" customHeight="1" x14ac:dyDescent="0.25">
      <c r="A267" s="74">
        <v>141</v>
      </c>
      <c r="B267" s="816" t="s">
        <v>536</v>
      </c>
      <c r="C267" s="176" t="s">
        <v>655</v>
      </c>
      <c r="D267" s="27" t="s">
        <v>13</v>
      </c>
      <c r="E267" s="29" t="s">
        <v>13</v>
      </c>
      <c r="F267" s="29" t="s">
        <v>25</v>
      </c>
      <c r="G267" s="33">
        <v>22000</v>
      </c>
      <c r="H267" s="3">
        <v>22000</v>
      </c>
      <c r="I267" s="335" t="s">
        <v>396</v>
      </c>
      <c r="J267" s="30">
        <v>44383</v>
      </c>
      <c r="K267" s="1024" t="s">
        <v>763</v>
      </c>
      <c r="L267" s="79">
        <f t="shared" si="9"/>
        <v>22000</v>
      </c>
      <c r="M267" s="79">
        <f t="shared" si="10"/>
        <v>22000</v>
      </c>
      <c r="N267" s="65"/>
    </row>
    <row r="268" spans="1:15" ht="45" customHeight="1" x14ac:dyDescent="0.25">
      <c r="A268" s="1396">
        <v>142</v>
      </c>
      <c r="B268" s="1388" t="s">
        <v>537</v>
      </c>
      <c r="C268" s="1412" t="s">
        <v>655</v>
      </c>
      <c r="D268" s="1469" t="s">
        <v>20</v>
      </c>
      <c r="E268" s="1412" t="s">
        <v>20</v>
      </c>
      <c r="F268" s="29" t="s">
        <v>318</v>
      </c>
      <c r="G268" s="33">
        <v>20000</v>
      </c>
      <c r="H268" s="3">
        <v>20000</v>
      </c>
      <c r="I268" s="1469" t="s">
        <v>397</v>
      </c>
      <c r="J268" s="1402">
        <v>44386</v>
      </c>
      <c r="K268" s="18" t="s">
        <v>178</v>
      </c>
      <c r="L268" s="1418">
        <f>SUM(G268:G269)</f>
        <v>50000</v>
      </c>
      <c r="M268" s="1418">
        <f>SUM(H268:H269)</f>
        <v>20000</v>
      </c>
      <c r="N268" s="65"/>
    </row>
    <row r="269" spans="1:15" ht="45" customHeight="1" x14ac:dyDescent="0.25">
      <c r="A269" s="1397"/>
      <c r="B269" s="1389"/>
      <c r="C269" s="1413"/>
      <c r="D269" s="1470"/>
      <c r="E269" s="1413"/>
      <c r="F269" s="331" t="s">
        <v>87</v>
      </c>
      <c r="G269" s="341">
        <v>30000</v>
      </c>
      <c r="H269" s="342"/>
      <c r="I269" s="1470"/>
      <c r="J269" s="1403"/>
      <c r="K269" s="345"/>
      <c r="L269" s="1419"/>
      <c r="M269" s="1419"/>
      <c r="N269" s="65"/>
    </row>
    <row r="270" spans="1:15" customFormat="1" ht="45" customHeight="1" x14ac:dyDescent="0.25">
      <c r="A270" s="74">
        <v>143</v>
      </c>
      <c r="B270" s="816" t="s">
        <v>538</v>
      </c>
      <c r="C270" s="33" t="s">
        <v>655</v>
      </c>
      <c r="D270" s="29" t="s">
        <v>54</v>
      </c>
      <c r="E270" s="3" t="s">
        <v>54</v>
      </c>
      <c r="F270" s="29" t="s">
        <v>5</v>
      </c>
      <c r="G270" s="33">
        <v>56600</v>
      </c>
      <c r="H270" s="3">
        <v>56600</v>
      </c>
      <c r="I270" s="27" t="s">
        <v>220</v>
      </c>
      <c r="J270" s="30">
        <v>44469</v>
      </c>
      <c r="K270" s="20" t="s">
        <v>172</v>
      </c>
      <c r="L270" s="79">
        <f t="shared" si="9"/>
        <v>56600</v>
      </c>
      <c r="M270" s="79">
        <f t="shared" si="10"/>
        <v>56600</v>
      </c>
      <c r="N270" s="65"/>
      <c r="O270" s="10"/>
    </row>
    <row r="271" spans="1:15" s="8" customFormat="1" ht="45" customHeight="1" x14ac:dyDescent="0.25">
      <c r="A271" s="1473">
        <v>144</v>
      </c>
      <c r="B271" s="1410" t="s">
        <v>539</v>
      </c>
      <c r="C271" s="1471" t="s">
        <v>655</v>
      </c>
      <c r="D271" s="1458" t="s">
        <v>11</v>
      </c>
      <c r="E271" s="1471" t="s">
        <v>27</v>
      </c>
      <c r="F271" s="1412" t="s">
        <v>354</v>
      </c>
      <c r="G271" s="1414">
        <v>40000</v>
      </c>
      <c r="H271" s="1416">
        <v>29500</v>
      </c>
      <c r="I271" s="1458" t="s">
        <v>383</v>
      </c>
      <c r="J271" s="1460">
        <v>44483</v>
      </c>
      <c r="K271" s="1014" t="s">
        <v>173</v>
      </c>
      <c r="L271" s="1457">
        <f>SUM(G271:G275)</f>
        <v>82000</v>
      </c>
      <c r="M271" s="1418">
        <f>SUM(H271:H275)</f>
        <v>29500</v>
      </c>
      <c r="N271" s="65"/>
      <c r="O271" s="10"/>
    </row>
    <row r="272" spans="1:15" s="8" customFormat="1" ht="45" customHeight="1" x14ac:dyDescent="0.25">
      <c r="A272" s="1473"/>
      <c r="B272" s="1410"/>
      <c r="C272" s="1471"/>
      <c r="D272" s="1458"/>
      <c r="E272" s="1471"/>
      <c r="F272" s="1413"/>
      <c r="G272" s="1415"/>
      <c r="H272" s="1417"/>
      <c r="I272" s="1458"/>
      <c r="J272" s="1460"/>
      <c r="K272" s="231"/>
      <c r="L272" s="1457"/>
      <c r="M272" s="1449"/>
      <c r="N272" s="65"/>
      <c r="O272" s="10"/>
    </row>
    <row r="273" spans="1:16" s="8" customFormat="1" ht="45" customHeight="1" x14ac:dyDescent="0.25">
      <c r="A273" s="1473"/>
      <c r="B273" s="1410"/>
      <c r="C273" s="1471"/>
      <c r="D273" s="1458"/>
      <c r="E273" s="1471" t="s">
        <v>19</v>
      </c>
      <c r="F273" s="1471" t="s">
        <v>708</v>
      </c>
      <c r="G273" s="233">
        <v>30000</v>
      </c>
      <c r="H273" s="232"/>
      <c r="I273" s="1458"/>
      <c r="J273" s="1460"/>
      <c r="K273" s="231"/>
      <c r="L273" s="1457"/>
      <c r="M273" s="1449"/>
      <c r="N273" s="65"/>
      <c r="O273" s="10"/>
    </row>
    <row r="274" spans="1:16" s="8" customFormat="1" ht="45" customHeight="1" x14ac:dyDescent="0.25">
      <c r="A274" s="1473"/>
      <c r="B274" s="1410"/>
      <c r="C274" s="234" t="s">
        <v>98</v>
      </c>
      <c r="D274" s="1458"/>
      <c r="E274" s="1471"/>
      <c r="F274" s="1471"/>
      <c r="G274" s="233">
        <v>10000</v>
      </c>
      <c r="H274" s="232"/>
      <c r="I274" s="1458"/>
      <c r="J274" s="1460"/>
      <c r="K274" s="231"/>
      <c r="L274" s="1457"/>
      <c r="M274" s="1449"/>
      <c r="N274" s="65"/>
      <c r="O274" s="10"/>
    </row>
    <row r="275" spans="1:16" s="8" customFormat="1" ht="45" customHeight="1" x14ac:dyDescent="0.25">
      <c r="A275" s="1473"/>
      <c r="B275" s="1410"/>
      <c r="C275" s="234" t="s">
        <v>226</v>
      </c>
      <c r="D275" s="1458"/>
      <c r="E275" s="1471"/>
      <c r="F275" s="1471"/>
      <c r="G275" s="233">
        <v>2000</v>
      </c>
      <c r="H275" s="232"/>
      <c r="I275" s="1458"/>
      <c r="J275" s="1460"/>
      <c r="K275" s="231"/>
      <c r="L275" s="1457"/>
      <c r="M275" s="1449"/>
      <c r="N275" s="65"/>
      <c r="O275" s="10"/>
    </row>
    <row r="276" spans="1:16" s="1110" customFormat="1" ht="45" customHeight="1" x14ac:dyDescent="0.25">
      <c r="A276" s="1311">
        <v>145</v>
      </c>
      <c r="B276" s="1305" t="s">
        <v>540</v>
      </c>
      <c r="C276" s="1314" t="s">
        <v>655</v>
      </c>
      <c r="D276" s="1298" t="s">
        <v>47</v>
      </c>
      <c r="E276" s="1314" t="s">
        <v>47</v>
      </c>
      <c r="F276" s="1314" t="s">
        <v>48</v>
      </c>
      <c r="G276" s="1297">
        <v>42700</v>
      </c>
      <c r="H276" s="1316">
        <v>42700</v>
      </c>
      <c r="I276" s="1316" t="s">
        <v>274</v>
      </c>
      <c r="J276" s="1302">
        <v>44503</v>
      </c>
      <c r="K276" s="1298" t="s">
        <v>174</v>
      </c>
      <c r="L276" s="1300">
        <f t="shared" ref="L276:M277" si="11">G276</f>
        <v>42700</v>
      </c>
      <c r="M276" s="1309">
        <f t="shared" si="11"/>
        <v>42700</v>
      </c>
      <c r="N276" s="102"/>
      <c r="O276" s="124"/>
    </row>
    <row r="277" spans="1:16" s="8" customFormat="1" ht="45" customHeight="1" x14ac:dyDescent="0.25">
      <c r="A277" s="1386">
        <v>146</v>
      </c>
      <c r="B277" s="1388" t="s">
        <v>541</v>
      </c>
      <c r="C277" s="1390" t="s">
        <v>655</v>
      </c>
      <c r="D277" s="766" t="s">
        <v>19</v>
      </c>
      <c r="E277" s="765" t="s">
        <v>19</v>
      </c>
      <c r="F277" s="765" t="s">
        <v>70</v>
      </c>
      <c r="G277" s="767">
        <v>50000</v>
      </c>
      <c r="H277" s="712">
        <v>50000</v>
      </c>
      <c r="I277" s="768" t="s">
        <v>337</v>
      </c>
      <c r="J277" s="1392">
        <v>44510</v>
      </c>
      <c r="K277" s="1204" t="s">
        <v>387</v>
      </c>
      <c r="L277" s="1394">
        <f t="shared" si="11"/>
        <v>50000</v>
      </c>
      <c r="M277" s="1394">
        <f t="shared" si="11"/>
        <v>50000</v>
      </c>
      <c r="N277" s="102"/>
      <c r="O277" s="124"/>
    </row>
    <row r="278" spans="1:16" s="799" customFormat="1" ht="45" customHeight="1" x14ac:dyDescent="0.25">
      <c r="A278" s="1387"/>
      <c r="B278" s="1389"/>
      <c r="C278" s="1391"/>
      <c r="D278" s="1208" t="s">
        <v>19</v>
      </c>
      <c r="E278" s="1206" t="s">
        <v>19</v>
      </c>
      <c r="F278" s="1206" t="s">
        <v>66</v>
      </c>
      <c r="G278" s="1216">
        <v>40000</v>
      </c>
      <c r="H278" s="1209"/>
      <c r="I278" s="1214"/>
      <c r="J278" s="1393"/>
      <c r="K278" s="1204"/>
      <c r="L278" s="1395"/>
      <c r="M278" s="1395"/>
      <c r="N278" s="102"/>
      <c r="O278" s="124"/>
    </row>
    <row r="279" spans="1:16" s="8" customFormat="1" ht="45" customHeight="1" x14ac:dyDescent="0.25">
      <c r="A279" s="696">
        <v>147</v>
      </c>
      <c r="B279" s="826" t="s">
        <v>542</v>
      </c>
      <c r="C279" s="178" t="s">
        <v>226</v>
      </c>
      <c r="D279" s="28" t="s">
        <v>11</v>
      </c>
      <c r="E279" s="35" t="s">
        <v>11</v>
      </c>
      <c r="F279" s="35" t="s">
        <v>320</v>
      </c>
      <c r="G279" s="36">
        <v>2000</v>
      </c>
      <c r="H279" s="34">
        <v>2000</v>
      </c>
      <c r="I279" s="3" t="s">
        <v>344</v>
      </c>
      <c r="J279" s="32">
        <v>44540</v>
      </c>
      <c r="K279" s="1016" t="s">
        <v>173</v>
      </c>
      <c r="L279" s="79">
        <f>G279</f>
        <v>2000</v>
      </c>
      <c r="M279" s="79">
        <f>H279</f>
        <v>2000</v>
      </c>
      <c r="N279" s="65"/>
      <c r="O279" s="10"/>
    </row>
    <row r="280" spans="1:16" s="8" customFormat="1" ht="45" customHeight="1" x14ac:dyDescent="0.25">
      <c r="A280" s="696">
        <v>148</v>
      </c>
      <c r="B280" s="816" t="s">
        <v>571</v>
      </c>
      <c r="C280" s="178" t="s">
        <v>655</v>
      </c>
      <c r="D280" s="95" t="s">
        <v>16</v>
      </c>
      <c r="E280" s="95" t="s">
        <v>16</v>
      </c>
      <c r="F280" s="97" t="s">
        <v>24</v>
      </c>
      <c r="G280" s="36">
        <v>41200</v>
      </c>
      <c r="H280" s="96">
        <v>41200</v>
      </c>
      <c r="I280" s="96" t="s">
        <v>375</v>
      </c>
      <c r="J280" s="98">
        <v>44746</v>
      </c>
      <c r="K280" s="95" t="s">
        <v>732</v>
      </c>
      <c r="L280" s="99">
        <f>G280</f>
        <v>41200</v>
      </c>
      <c r="M280" s="99">
        <f>H280</f>
        <v>41200</v>
      </c>
      <c r="N280" s="65"/>
      <c r="O280" s="10"/>
    </row>
    <row r="281" spans="1:16" s="8" customFormat="1" ht="61.5" customHeight="1" x14ac:dyDescent="0.25">
      <c r="A281" s="1396">
        <v>149</v>
      </c>
      <c r="B281" s="1388" t="s">
        <v>670</v>
      </c>
      <c r="C281" s="1398" t="s">
        <v>655</v>
      </c>
      <c r="D281" s="1469" t="s">
        <v>26</v>
      </c>
      <c r="E281" s="1469" t="s">
        <v>26</v>
      </c>
      <c r="F281" s="205" t="s">
        <v>618</v>
      </c>
      <c r="G281" s="204">
        <v>57400</v>
      </c>
      <c r="H281" s="206">
        <v>57400</v>
      </c>
      <c r="I281" s="1420" t="s">
        <v>545</v>
      </c>
      <c r="J281" s="203">
        <v>44748</v>
      </c>
      <c r="K281" s="202" t="s">
        <v>178</v>
      </c>
      <c r="L281" s="1418">
        <f>SUM(G281:G282)</f>
        <v>97400</v>
      </c>
      <c r="M281" s="1418">
        <f>SUM(H281:H282)</f>
        <v>97400</v>
      </c>
      <c r="N281" s="65"/>
      <c r="O281" s="10"/>
    </row>
    <row r="282" spans="1:16" s="8" customFormat="1" ht="61.5" customHeight="1" x14ac:dyDescent="0.25">
      <c r="A282" s="1397"/>
      <c r="B282" s="1389"/>
      <c r="C282" s="1399"/>
      <c r="D282" s="1470"/>
      <c r="E282" s="1470"/>
      <c r="F282" s="453" t="s">
        <v>815</v>
      </c>
      <c r="G282" s="456">
        <v>40000</v>
      </c>
      <c r="H282" s="457">
        <v>40000</v>
      </c>
      <c r="I282" s="1421"/>
      <c r="J282" s="455"/>
      <c r="K282" s="454"/>
      <c r="L282" s="1419"/>
      <c r="M282" s="1419"/>
      <c r="N282" s="65"/>
      <c r="O282" s="10"/>
    </row>
    <row r="283" spans="1:16" s="8" customFormat="1" ht="45" customHeight="1" x14ac:dyDescent="0.25">
      <c r="A283" s="1128">
        <v>150</v>
      </c>
      <c r="B283" s="1129" t="s">
        <v>567</v>
      </c>
      <c r="C283" s="1122" t="s">
        <v>655</v>
      </c>
      <c r="D283" s="1126" t="s">
        <v>13</v>
      </c>
      <c r="E283" s="1126" t="s">
        <v>13</v>
      </c>
      <c r="F283" s="1122" t="s">
        <v>205</v>
      </c>
      <c r="G283" s="1125">
        <v>93250</v>
      </c>
      <c r="H283" s="1124">
        <v>79250</v>
      </c>
      <c r="I283" s="1127" t="s">
        <v>345</v>
      </c>
      <c r="J283" s="1121">
        <v>44749</v>
      </c>
      <c r="K283" s="1126" t="s">
        <v>174</v>
      </c>
      <c r="L283" s="1123">
        <f t="shared" ref="L283:M284" si="12">G283</f>
        <v>93250</v>
      </c>
      <c r="M283" s="1123">
        <f t="shared" si="12"/>
        <v>79250</v>
      </c>
      <c r="N283" s="65"/>
      <c r="O283" s="804"/>
    </row>
    <row r="284" spans="1:16" s="8" customFormat="1" ht="62.45" customHeight="1" x14ac:dyDescent="0.25">
      <c r="A284" s="423">
        <v>151</v>
      </c>
      <c r="B284" s="826" t="s">
        <v>619</v>
      </c>
      <c r="C284" s="178" t="s">
        <v>655</v>
      </c>
      <c r="D284" s="105" t="s">
        <v>16</v>
      </c>
      <c r="E284" s="105" t="s">
        <v>16</v>
      </c>
      <c r="F284" s="106" t="s">
        <v>24</v>
      </c>
      <c r="G284" s="36">
        <v>31000</v>
      </c>
      <c r="H284" s="103">
        <v>31000</v>
      </c>
      <c r="I284" s="109" t="s">
        <v>382</v>
      </c>
      <c r="J284" s="108">
        <v>44763</v>
      </c>
      <c r="K284" s="105" t="s">
        <v>620</v>
      </c>
      <c r="L284" s="107">
        <f t="shared" si="12"/>
        <v>31000</v>
      </c>
      <c r="M284" s="107">
        <f t="shared" si="12"/>
        <v>31000</v>
      </c>
      <c r="N284" s="65"/>
      <c r="O284" s="10"/>
    </row>
    <row r="285" spans="1:16" s="8" customFormat="1" ht="62.45" customHeight="1" x14ac:dyDescent="0.25">
      <c r="A285" s="1396">
        <v>152</v>
      </c>
      <c r="B285" s="1388" t="s">
        <v>558</v>
      </c>
      <c r="C285" s="1454" t="s">
        <v>655</v>
      </c>
      <c r="D285" s="1398" t="s">
        <v>52</v>
      </c>
      <c r="E285" s="774" t="s">
        <v>352</v>
      </c>
      <c r="F285" s="773" t="s">
        <v>970</v>
      </c>
      <c r="G285" s="772">
        <v>30000</v>
      </c>
      <c r="H285" s="769"/>
      <c r="I285" s="770"/>
      <c r="J285" s="771"/>
      <c r="K285" s="774"/>
      <c r="L285" s="1418">
        <f>G285+G286</f>
        <v>122200</v>
      </c>
      <c r="M285" s="1418">
        <f>H286+H285</f>
        <v>52200</v>
      </c>
      <c r="N285" s="65"/>
      <c r="O285" s="10"/>
    </row>
    <row r="286" spans="1:16" s="8" customFormat="1" ht="62.45" customHeight="1" x14ac:dyDescent="0.25">
      <c r="A286" s="1397"/>
      <c r="B286" s="1389"/>
      <c r="C286" s="1456"/>
      <c r="D286" s="1399"/>
      <c r="E286" s="123" t="s">
        <v>21</v>
      </c>
      <c r="F286" s="122" t="s">
        <v>252</v>
      </c>
      <c r="G286" s="9">
        <v>92200</v>
      </c>
      <c r="H286" s="103">
        <v>52200</v>
      </c>
      <c r="I286" s="123" t="s">
        <v>256</v>
      </c>
      <c r="J286" s="120">
        <v>44776</v>
      </c>
      <c r="K286" s="121" t="s">
        <v>1016</v>
      </c>
      <c r="L286" s="1419"/>
      <c r="M286" s="1419"/>
      <c r="N286" s="65"/>
      <c r="O286" s="10"/>
    </row>
    <row r="287" spans="1:16" s="8" customFormat="1" ht="62.45" customHeight="1" x14ac:dyDescent="0.25">
      <c r="A287" s="896">
        <v>153</v>
      </c>
      <c r="B287" s="897" t="s">
        <v>598</v>
      </c>
      <c r="C287" s="895" t="s">
        <v>655</v>
      </c>
      <c r="D287" s="131" t="s">
        <v>26</v>
      </c>
      <c r="E287" s="131" t="s">
        <v>26</v>
      </c>
      <c r="F287" s="132" t="s">
        <v>618</v>
      </c>
      <c r="G287" s="9">
        <v>54400</v>
      </c>
      <c r="H287" s="130">
        <v>54400</v>
      </c>
      <c r="I287" s="898" t="s">
        <v>609</v>
      </c>
      <c r="J287" s="899">
        <v>44817</v>
      </c>
      <c r="K287" s="1016" t="s">
        <v>387</v>
      </c>
      <c r="L287" s="889">
        <f>SUM(G287)</f>
        <v>54400</v>
      </c>
      <c r="M287" s="889">
        <f>SUM(H287)</f>
        <v>54400</v>
      </c>
      <c r="N287" s="65"/>
      <c r="O287" s="877"/>
      <c r="P287" s="879"/>
    </row>
    <row r="288" spans="1:16" s="8" customFormat="1" ht="62.45" customHeight="1" x14ac:dyDescent="0.25">
      <c r="A288" s="142">
        <v>154</v>
      </c>
      <c r="B288" s="816" t="s">
        <v>576</v>
      </c>
      <c r="C288" s="179" t="s">
        <v>98</v>
      </c>
      <c r="D288" s="149" t="s">
        <v>60</v>
      </c>
      <c r="E288" s="143" t="s">
        <v>60</v>
      </c>
      <c r="F288" s="151" t="s">
        <v>221</v>
      </c>
      <c r="G288" s="144">
        <v>10000</v>
      </c>
      <c r="H288" s="147">
        <v>10000</v>
      </c>
      <c r="I288" s="150" t="s">
        <v>547</v>
      </c>
      <c r="J288" s="145">
        <v>44860</v>
      </c>
      <c r="K288" s="148" t="s">
        <v>386</v>
      </c>
      <c r="L288" s="146">
        <f t="shared" ref="L288:M291" si="13">G288</f>
        <v>10000</v>
      </c>
      <c r="M288" s="146">
        <f t="shared" si="13"/>
        <v>10000</v>
      </c>
      <c r="N288" s="65"/>
      <c r="O288" s="10"/>
    </row>
    <row r="289" spans="1:15" s="1091" customFormat="1" ht="62.45" customHeight="1" x14ac:dyDescent="0.25">
      <c r="A289" s="1184">
        <v>155</v>
      </c>
      <c r="B289" s="1185" t="s">
        <v>641</v>
      </c>
      <c r="C289" s="1182" t="s">
        <v>655</v>
      </c>
      <c r="D289" s="1183" t="s">
        <v>74</v>
      </c>
      <c r="E289" s="1183" t="s">
        <v>74</v>
      </c>
      <c r="F289" s="1182" t="s">
        <v>625</v>
      </c>
      <c r="G289" s="1188">
        <v>29200</v>
      </c>
      <c r="H289" s="786">
        <v>29200</v>
      </c>
      <c r="I289" s="519" t="s">
        <v>626</v>
      </c>
      <c r="J289" s="1186">
        <v>44862</v>
      </c>
      <c r="K289" s="1183" t="s">
        <v>767</v>
      </c>
      <c r="L289" s="1187">
        <f t="shared" si="13"/>
        <v>29200</v>
      </c>
      <c r="M289" s="1187">
        <f t="shared" si="13"/>
        <v>29200</v>
      </c>
      <c r="N289" s="250"/>
      <c r="O289" s="250" t="s">
        <v>1018</v>
      </c>
    </row>
    <row r="290" spans="1:15" s="8" customFormat="1" ht="62.45" customHeight="1" x14ac:dyDescent="0.25">
      <c r="A290" s="155">
        <v>156</v>
      </c>
      <c r="B290" s="816" t="s">
        <v>560</v>
      </c>
      <c r="C290" s="9" t="s">
        <v>655</v>
      </c>
      <c r="D290" s="161" t="s">
        <v>74</v>
      </c>
      <c r="E290" s="162" t="s">
        <v>74</v>
      </c>
      <c r="F290" s="163" t="s">
        <v>288</v>
      </c>
      <c r="G290" s="156">
        <v>28700</v>
      </c>
      <c r="H290" s="159">
        <v>28700</v>
      </c>
      <c r="I290" s="162" t="s">
        <v>301</v>
      </c>
      <c r="J290" s="157">
        <v>44868</v>
      </c>
      <c r="K290" s="160" t="s">
        <v>767</v>
      </c>
      <c r="L290" s="158">
        <f t="shared" si="13"/>
        <v>28700</v>
      </c>
      <c r="M290" s="158">
        <f t="shared" si="13"/>
        <v>28700</v>
      </c>
      <c r="N290" s="65"/>
      <c r="O290" s="10"/>
    </row>
    <row r="291" spans="1:15" s="8" customFormat="1" ht="62.45" customHeight="1" x14ac:dyDescent="0.25">
      <c r="A291" s="192">
        <v>157</v>
      </c>
      <c r="B291" s="816" t="s">
        <v>570</v>
      </c>
      <c r="C291" s="197" t="s">
        <v>655</v>
      </c>
      <c r="D291" s="197" t="s">
        <v>38</v>
      </c>
      <c r="E291" s="197" t="s">
        <v>38</v>
      </c>
      <c r="F291" s="197" t="s">
        <v>333</v>
      </c>
      <c r="G291" s="198">
        <v>22800</v>
      </c>
      <c r="H291" s="196">
        <v>22800</v>
      </c>
      <c r="I291" s="198" t="s">
        <v>666</v>
      </c>
      <c r="J291" s="190">
        <v>44922</v>
      </c>
      <c r="K291" s="1017" t="s">
        <v>321</v>
      </c>
      <c r="L291" s="191">
        <f t="shared" si="13"/>
        <v>22800</v>
      </c>
      <c r="M291" s="191">
        <f t="shared" si="13"/>
        <v>22800</v>
      </c>
      <c r="N291" s="65"/>
      <c r="O291" s="10"/>
    </row>
    <row r="292" spans="1:15" s="1091" customFormat="1" ht="62.45" customHeight="1" x14ac:dyDescent="0.25">
      <c r="A292" s="1233">
        <v>158</v>
      </c>
      <c r="B292" s="1223" t="s">
        <v>564</v>
      </c>
      <c r="C292" s="1222" t="s">
        <v>655</v>
      </c>
      <c r="D292" s="1222" t="s">
        <v>13</v>
      </c>
      <c r="E292" s="519" t="s">
        <v>13</v>
      </c>
      <c r="F292" s="554" t="s">
        <v>44</v>
      </c>
      <c r="G292" s="631">
        <v>69400</v>
      </c>
      <c r="H292" s="786">
        <v>20000</v>
      </c>
      <c r="I292" s="1225" t="s">
        <v>668</v>
      </c>
      <c r="J292" s="1234">
        <v>44925</v>
      </c>
      <c r="K292" s="1183" t="s">
        <v>178</v>
      </c>
      <c r="L292" s="1224">
        <f>G292</f>
        <v>69400</v>
      </c>
      <c r="M292" s="789">
        <f>H292</f>
        <v>20000</v>
      </c>
      <c r="N292" s="926"/>
      <c r="O292" s="1196" t="s">
        <v>862</v>
      </c>
    </row>
    <row r="293" spans="1:15" s="1091" customFormat="1" ht="62.45" customHeight="1" x14ac:dyDescent="0.25">
      <c r="A293" s="832">
        <v>159</v>
      </c>
      <c r="B293" s="827" t="s">
        <v>561</v>
      </c>
      <c r="C293" s="631" t="s">
        <v>655</v>
      </c>
      <c r="D293" s="554" t="s">
        <v>13</v>
      </c>
      <c r="E293" s="786" t="s">
        <v>13</v>
      </c>
      <c r="F293" s="1182" t="s">
        <v>36</v>
      </c>
      <c r="G293" s="631">
        <v>56000</v>
      </c>
      <c r="H293" s="786">
        <v>56000</v>
      </c>
      <c r="I293" s="554" t="s">
        <v>546</v>
      </c>
      <c r="J293" s="833">
        <v>44929</v>
      </c>
      <c r="K293" s="1183" t="s">
        <v>178</v>
      </c>
      <c r="L293" s="789">
        <f t="shared" ref="L293:L297" si="14">G293</f>
        <v>56000</v>
      </c>
      <c r="M293" s="1187">
        <f>H293</f>
        <v>56000</v>
      </c>
      <c r="N293" s="926"/>
      <c r="O293" s="1196" t="s">
        <v>862</v>
      </c>
    </row>
    <row r="294" spans="1:15" s="1110" customFormat="1" ht="62.45" customHeight="1" x14ac:dyDescent="0.25">
      <c r="A294" s="1371">
        <v>160</v>
      </c>
      <c r="B294" s="1368" t="s">
        <v>557</v>
      </c>
      <c r="C294" s="1372" t="s">
        <v>655</v>
      </c>
      <c r="D294" s="1370" t="s">
        <v>0</v>
      </c>
      <c r="E294" s="1369" t="s">
        <v>0</v>
      </c>
      <c r="F294" s="1370" t="s">
        <v>15</v>
      </c>
      <c r="G294" s="1372">
        <v>24500</v>
      </c>
      <c r="H294" s="1364">
        <v>24500</v>
      </c>
      <c r="I294" s="1369" t="s">
        <v>287</v>
      </c>
      <c r="J294" s="1367">
        <v>44937</v>
      </c>
      <c r="K294" s="1365" t="s">
        <v>387</v>
      </c>
      <c r="L294" s="1366">
        <f t="shared" si="14"/>
        <v>24500</v>
      </c>
      <c r="M294" s="1366">
        <f>H294</f>
        <v>24500</v>
      </c>
      <c r="N294" s="102"/>
      <c r="O294" s="1221"/>
    </row>
    <row r="295" spans="1:15" s="8" customFormat="1" ht="62.45" customHeight="1" x14ac:dyDescent="0.25">
      <c r="A295" s="423">
        <v>161</v>
      </c>
      <c r="B295" s="816" t="s">
        <v>578</v>
      </c>
      <c r="C295" s="214" t="s">
        <v>655</v>
      </c>
      <c r="D295" s="213" t="s">
        <v>27</v>
      </c>
      <c r="E295" s="214" t="s">
        <v>27</v>
      </c>
      <c r="F295" s="214" t="s">
        <v>354</v>
      </c>
      <c r="G295" s="215">
        <v>60000</v>
      </c>
      <c r="H295" s="212">
        <v>23200</v>
      </c>
      <c r="I295" s="216" t="s">
        <v>549</v>
      </c>
      <c r="J295" s="211">
        <v>44958</v>
      </c>
      <c r="K295" s="210" t="s">
        <v>948</v>
      </c>
      <c r="L295" s="209">
        <f t="shared" si="14"/>
        <v>60000</v>
      </c>
      <c r="M295" s="209">
        <f>H295</f>
        <v>23200</v>
      </c>
      <c r="N295" s="65"/>
      <c r="O295" s="10"/>
    </row>
    <row r="296" spans="1:15" s="8" customFormat="1" ht="62.45" customHeight="1" x14ac:dyDescent="0.25">
      <c r="A296" s="1076">
        <v>162</v>
      </c>
      <c r="B296" s="1077" t="s">
        <v>726</v>
      </c>
      <c r="C296" s="1070" t="s">
        <v>655</v>
      </c>
      <c r="D296" s="1072" t="s">
        <v>26</v>
      </c>
      <c r="E296" s="1070" t="s">
        <v>26</v>
      </c>
      <c r="F296" s="259" t="s">
        <v>31</v>
      </c>
      <c r="G296" s="260">
        <v>68600</v>
      </c>
      <c r="H296" s="258">
        <v>68600</v>
      </c>
      <c r="I296" s="1079" t="s">
        <v>685</v>
      </c>
      <c r="J296" s="1068">
        <v>45078</v>
      </c>
      <c r="K296" s="1016" t="s">
        <v>387</v>
      </c>
      <c r="L296" s="1074">
        <f>G296</f>
        <v>68600</v>
      </c>
      <c r="M296" s="1074">
        <f>H296</f>
        <v>68600</v>
      </c>
      <c r="N296" s="65"/>
      <c r="O296" s="10"/>
    </row>
    <row r="297" spans="1:15" s="8" customFormat="1" ht="62.45" customHeight="1" x14ac:dyDescent="0.25">
      <c r="A297" s="266">
        <v>163</v>
      </c>
      <c r="B297" s="816" t="s">
        <v>555</v>
      </c>
      <c r="C297" s="278" t="s">
        <v>655</v>
      </c>
      <c r="D297" s="277" t="s">
        <v>19</v>
      </c>
      <c r="E297" s="279" t="s">
        <v>19</v>
      </c>
      <c r="F297" s="277" t="s">
        <v>66</v>
      </c>
      <c r="G297" s="278">
        <v>30000</v>
      </c>
      <c r="H297" s="279">
        <v>30000</v>
      </c>
      <c r="I297" s="279" t="s">
        <v>236</v>
      </c>
      <c r="J297" s="273">
        <v>45091</v>
      </c>
      <c r="K297" s="269" t="s">
        <v>178</v>
      </c>
      <c r="L297" s="271">
        <f t="shared" si="14"/>
        <v>30000</v>
      </c>
      <c r="M297" s="271">
        <f>H297</f>
        <v>30000</v>
      </c>
      <c r="N297" s="65"/>
      <c r="O297" s="10"/>
    </row>
    <row r="298" spans="1:15" s="1110" customFormat="1" ht="62.45" customHeight="1" x14ac:dyDescent="0.25">
      <c r="A298" s="1386">
        <v>164</v>
      </c>
      <c r="B298" s="1388" t="s">
        <v>601</v>
      </c>
      <c r="C298" s="1513" t="s">
        <v>655</v>
      </c>
      <c r="D298" s="1445" t="s">
        <v>602</v>
      </c>
      <c r="E298" s="1343" t="s">
        <v>602</v>
      </c>
      <c r="F298" s="1339" t="s">
        <v>603</v>
      </c>
      <c r="G298" s="1341">
        <v>70000</v>
      </c>
      <c r="H298" s="1334">
        <v>26600</v>
      </c>
      <c r="I298" s="1408" t="s">
        <v>615</v>
      </c>
      <c r="J298" s="1392">
        <v>45097</v>
      </c>
      <c r="K298" s="1335" t="s">
        <v>387</v>
      </c>
      <c r="L298" s="1394">
        <f>(G298+G299)</f>
        <v>113300</v>
      </c>
      <c r="M298" s="1394">
        <f>(H298+H299)</f>
        <v>69900</v>
      </c>
      <c r="N298" s="102"/>
      <c r="O298" s="124"/>
    </row>
    <row r="299" spans="1:15" s="1110" customFormat="1" ht="62.45" customHeight="1" x14ac:dyDescent="0.25">
      <c r="A299" s="1387"/>
      <c r="B299" s="1389"/>
      <c r="C299" s="1514"/>
      <c r="D299" s="1446"/>
      <c r="E299" s="1343" t="s">
        <v>849</v>
      </c>
      <c r="F299" s="1339" t="s">
        <v>850</v>
      </c>
      <c r="G299" s="1341">
        <v>43300</v>
      </c>
      <c r="H299" s="1334">
        <v>43300</v>
      </c>
      <c r="I299" s="1409"/>
      <c r="J299" s="1393"/>
      <c r="K299" s="1335" t="s">
        <v>387</v>
      </c>
      <c r="L299" s="1395"/>
      <c r="M299" s="1395"/>
      <c r="N299" s="102"/>
      <c r="O299" s="1221"/>
    </row>
    <row r="300" spans="1:15" s="1091" customFormat="1" ht="62.45" customHeight="1" x14ac:dyDescent="0.25">
      <c r="A300" s="1375">
        <v>165</v>
      </c>
      <c r="B300" s="827" t="s">
        <v>559</v>
      </c>
      <c r="C300" s="631" t="s">
        <v>655</v>
      </c>
      <c r="D300" s="554" t="s">
        <v>14</v>
      </c>
      <c r="E300" s="519" t="s">
        <v>13</v>
      </c>
      <c r="F300" s="554" t="s">
        <v>33</v>
      </c>
      <c r="G300" s="631">
        <v>23150</v>
      </c>
      <c r="H300" s="1378">
        <v>23150</v>
      </c>
      <c r="I300" s="519" t="s">
        <v>309</v>
      </c>
      <c r="J300" s="1376">
        <v>45111</v>
      </c>
      <c r="K300" s="1374" t="s">
        <v>174</v>
      </c>
      <c r="L300" s="1360">
        <f t="shared" ref="L300:M302" si="15">G300</f>
        <v>23150</v>
      </c>
      <c r="M300" s="1360">
        <f t="shared" si="15"/>
        <v>23150</v>
      </c>
      <c r="N300" s="926"/>
      <c r="O300" s="1196" t="s">
        <v>1027</v>
      </c>
    </row>
    <row r="301" spans="1:15" s="8" customFormat="1" ht="62.45" customHeight="1" x14ac:dyDescent="0.25">
      <c r="A301" s="297">
        <v>166</v>
      </c>
      <c r="B301" s="816" t="s">
        <v>569</v>
      </c>
      <c r="C301" s="305" t="s">
        <v>655</v>
      </c>
      <c r="D301" s="305" t="s">
        <v>26</v>
      </c>
      <c r="E301" s="305" t="s">
        <v>26</v>
      </c>
      <c r="F301" s="305" t="s">
        <v>331</v>
      </c>
      <c r="G301" s="306">
        <v>22450</v>
      </c>
      <c r="H301" s="304">
        <v>22450</v>
      </c>
      <c r="I301" s="307" t="s">
        <v>342</v>
      </c>
      <c r="J301" s="295">
        <v>45119</v>
      </c>
      <c r="K301" s="294" t="s">
        <v>178</v>
      </c>
      <c r="L301" s="296">
        <f t="shared" si="15"/>
        <v>22450</v>
      </c>
      <c r="M301" s="296">
        <f t="shared" si="15"/>
        <v>22450</v>
      </c>
      <c r="N301" s="65"/>
      <c r="O301" s="10"/>
    </row>
    <row r="302" spans="1:15" s="860" customFormat="1" ht="62.45" customHeight="1" x14ac:dyDescent="0.25">
      <c r="A302" s="857">
        <v>167</v>
      </c>
      <c r="B302" s="808" t="s">
        <v>563</v>
      </c>
      <c r="C302" s="855" t="s">
        <v>655</v>
      </c>
      <c r="D302" s="853" t="s">
        <v>26</v>
      </c>
      <c r="E302" s="858" t="s">
        <v>26</v>
      </c>
      <c r="F302" s="853" t="s">
        <v>203</v>
      </c>
      <c r="G302" s="855">
        <v>40000</v>
      </c>
      <c r="H302" s="850">
        <v>30900</v>
      </c>
      <c r="I302" s="858" t="s">
        <v>303</v>
      </c>
      <c r="J302" s="849">
        <v>45125</v>
      </c>
      <c r="K302" s="1016" t="s">
        <v>387</v>
      </c>
      <c r="L302" s="856">
        <f t="shared" si="15"/>
        <v>40000</v>
      </c>
      <c r="M302" s="856">
        <f t="shared" si="15"/>
        <v>30900</v>
      </c>
      <c r="N302" s="439"/>
      <c r="O302" s="644"/>
    </row>
    <row r="303" spans="1:15" s="8" customFormat="1" ht="62.45" customHeight="1" x14ac:dyDescent="0.25">
      <c r="A303" s="1396">
        <v>168</v>
      </c>
      <c r="B303" s="1388" t="s">
        <v>630</v>
      </c>
      <c r="C303" s="1454" t="s">
        <v>655</v>
      </c>
      <c r="D303" s="1398" t="s">
        <v>291</v>
      </c>
      <c r="E303" s="1398" t="s">
        <v>291</v>
      </c>
      <c r="F303" s="309" t="s">
        <v>719</v>
      </c>
      <c r="G303" s="311">
        <v>36300</v>
      </c>
      <c r="H303" s="310">
        <v>36300</v>
      </c>
      <c r="I303" s="1420" t="s">
        <v>679</v>
      </c>
      <c r="J303" s="1402">
        <v>45126</v>
      </c>
      <c r="K303" s="1017" t="s">
        <v>740</v>
      </c>
      <c r="L303" s="1418">
        <f>SUM(G303:G307)</f>
        <v>122150</v>
      </c>
      <c r="M303" s="1418">
        <f>SUM(H303:H307)</f>
        <v>122150</v>
      </c>
      <c r="N303" s="65"/>
      <c r="O303" s="10"/>
    </row>
    <row r="304" spans="1:15" s="8" customFormat="1" ht="62.45" customHeight="1" x14ac:dyDescent="0.25">
      <c r="A304" s="1442"/>
      <c r="B304" s="1441"/>
      <c r="C304" s="1455"/>
      <c r="D304" s="1405"/>
      <c r="E304" s="1405"/>
      <c r="F304" s="309" t="s">
        <v>720</v>
      </c>
      <c r="G304" s="311">
        <v>20350</v>
      </c>
      <c r="H304" s="310">
        <v>20350</v>
      </c>
      <c r="I304" s="1459"/>
      <c r="J304" s="1407"/>
      <c r="K304" s="1017" t="s">
        <v>740</v>
      </c>
      <c r="L304" s="1449"/>
      <c r="M304" s="1449"/>
      <c r="N304" s="65"/>
      <c r="O304" s="10"/>
    </row>
    <row r="305" spans="1:15" s="8" customFormat="1" ht="62.45" customHeight="1" x14ac:dyDescent="0.25">
      <c r="A305" s="1442"/>
      <c r="B305" s="1441"/>
      <c r="C305" s="1455"/>
      <c r="D305" s="1405"/>
      <c r="E305" s="1405"/>
      <c r="F305" s="309" t="s">
        <v>721</v>
      </c>
      <c r="G305" s="311">
        <v>10000</v>
      </c>
      <c r="H305" s="310">
        <v>10000</v>
      </c>
      <c r="I305" s="1459"/>
      <c r="J305" s="1407"/>
      <c r="K305" s="1017" t="s">
        <v>740</v>
      </c>
      <c r="L305" s="1449"/>
      <c r="M305" s="1449"/>
      <c r="N305" s="65"/>
      <c r="O305" s="10"/>
    </row>
    <row r="306" spans="1:15" s="8" customFormat="1" ht="62.45" customHeight="1" x14ac:dyDescent="0.25">
      <c r="A306" s="1442"/>
      <c r="B306" s="1441"/>
      <c r="C306" s="1455"/>
      <c r="D306" s="1405"/>
      <c r="E306" s="1399"/>
      <c r="F306" s="309" t="s">
        <v>293</v>
      </c>
      <c r="G306" s="311">
        <v>25500</v>
      </c>
      <c r="H306" s="310">
        <v>25500</v>
      </c>
      <c r="I306" s="1459"/>
      <c r="J306" s="1407"/>
      <c r="K306" s="1017" t="s">
        <v>740</v>
      </c>
      <c r="L306" s="1449"/>
      <c r="M306" s="1449"/>
      <c r="N306" s="65"/>
      <c r="O306" s="10"/>
    </row>
    <row r="307" spans="1:15" s="8" customFormat="1" ht="62.45" customHeight="1" x14ac:dyDescent="0.25">
      <c r="A307" s="1397"/>
      <c r="B307" s="1389"/>
      <c r="C307" s="1456"/>
      <c r="D307" s="1399"/>
      <c r="E307" s="658" t="s">
        <v>629</v>
      </c>
      <c r="F307" s="659" t="s">
        <v>24</v>
      </c>
      <c r="G307" s="664">
        <v>30000</v>
      </c>
      <c r="H307" s="661">
        <v>30000</v>
      </c>
      <c r="I307" s="1421"/>
      <c r="J307" s="1403"/>
      <c r="K307" s="1017" t="s">
        <v>740</v>
      </c>
      <c r="L307" s="1419"/>
      <c r="M307" s="1419"/>
      <c r="N307" s="65"/>
      <c r="O307" s="10"/>
    </row>
    <row r="308" spans="1:15" s="8" customFormat="1" ht="62.45" customHeight="1" x14ac:dyDescent="0.25">
      <c r="A308" s="1396">
        <v>169</v>
      </c>
      <c r="B308" s="1388" t="s">
        <v>586</v>
      </c>
      <c r="C308" s="1398" t="s">
        <v>655</v>
      </c>
      <c r="D308" s="1400" t="s">
        <v>65</v>
      </c>
      <c r="E308" s="1398" t="s">
        <v>65</v>
      </c>
      <c r="F308" s="316" t="s">
        <v>271</v>
      </c>
      <c r="G308" s="312">
        <v>32000</v>
      </c>
      <c r="H308" s="313">
        <v>32000</v>
      </c>
      <c r="I308" s="1420" t="s">
        <v>554</v>
      </c>
      <c r="J308" s="1402">
        <v>45132</v>
      </c>
      <c r="K308" s="314" t="s">
        <v>732</v>
      </c>
      <c r="L308" s="1418">
        <f>G308+G309</f>
        <v>82000</v>
      </c>
      <c r="M308" s="1418">
        <f>H308+H309</f>
        <v>54900</v>
      </c>
      <c r="N308" s="65"/>
      <c r="O308" s="10"/>
    </row>
    <row r="309" spans="1:15" s="8" customFormat="1" ht="62.45" customHeight="1" x14ac:dyDescent="0.25">
      <c r="A309" s="1397"/>
      <c r="B309" s="1389"/>
      <c r="C309" s="1399"/>
      <c r="D309" s="1401"/>
      <c r="E309" s="1399"/>
      <c r="F309" s="353" t="s">
        <v>757</v>
      </c>
      <c r="G309" s="352">
        <v>50000</v>
      </c>
      <c r="H309" s="354">
        <v>22900</v>
      </c>
      <c r="I309" s="1421"/>
      <c r="J309" s="1403"/>
      <c r="K309" s="351" t="s">
        <v>732</v>
      </c>
      <c r="L309" s="1419"/>
      <c r="M309" s="1419"/>
      <c r="N309" s="65"/>
      <c r="O309" s="10"/>
    </row>
    <row r="310" spans="1:15" s="8" customFormat="1" ht="62.45" customHeight="1" x14ac:dyDescent="0.25">
      <c r="A310" s="318">
        <v>170</v>
      </c>
      <c r="B310" s="826" t="s">
        <v>599</v>
      </c>
      <c r="C310" s="319" t="s">
        <v>655</v>
      </c>
      <c r="D310" s="324" t="s">
        <v>14</v>
      </c>
      <c r="E310" s="319" t="s">
        <v>14</v>
      </c>
      <c r="F310" s="326" t="s">
        <v>24</v>
      </c>
      <c r="G310" s="320">
        <v>61000</v>
      </c>
      <c r="H310" s="325">
        <v>37400</v>
      </c>
      <c r="I310" s="325" t="s">
        <v>610</v>
      </c>
      <c r="J310" s="321">
        <v>45147</v>
      </c>
      <c r="K310" s="1026" t="s">
        <v>763</v>
      </c>
      <c r="L310" s="322">
        <f>G310</f>
        <v>61000</v>
      </c>
      <c r="M310" s="322">
        <f>H310</f>
        <v>37400</v>
      </c>
      <c r="N310" s="65"/>
      <c r="O310" s="10"/>
    </row>
    <row r="311" spans="1:15" s="8" customFormat="1" ht="62.45" customHeight="1" x14ac:dyDescent="0.25">
      <c r="A311" s="332">
        <v>171</v>
      </c>
      <c r="B311" s="826" t="s">
        <v>643</v>
      </c>
      <c r="C311" s="339" t="s">
        <v>655</v>
      </c>
      <c r="D311" s="340" t="s">
        <v>7</v>
      </c>
      <c r="E311" s="340" t="s">
        <v>7</v>
      </c>
      <c r="F311" s="340" t="s">
        <v>213</v>
      </c>
      <c r="G311" s="348">
        <v>100000</v>
      </c>
      <c r="H311" s="347">
        <v>39900</v>
      </c>
      <c r="I311" s="347" t="s">
        <v>688</v>
      </c>
      <c r="J311" s="343">
        <v>45159</v>
      </c>
      <c r="K311" s="338" t="s">
        <v>178</v>
      </c>
      <c r="L311" s="334">
        <f>G311</f>
        <v>100000</v>
      </c>
      <c r="M311" s="334">
        <f>H311</f>
        <v>39900</v>
      </c>
      <c r="N311" s="65"/>
      <c r="O311" s="10"/>
    </row>
    <row r="312" spans="1:15" s="8" customFormat="1" ht="62.45" customHeight="1" x14ac:dyDescent="0.25">
      <c r="A312" s="1396">
        <v>172</v>
      </c>
      <c r="B312" s="1388" t="s">
        <v>761</v>
      </c>
      <c r="C312" s="1398" t="s">
        <v>655</v>
      </c>
      <c r="D312" s="1400" t="s">
        <v>13</v>
      </c>
      <c r="E312" s="715" t="s">
        <v>13</v>
      </c>
      <c r="F312" s="715" t="s">
        <v>205</v>
      </c>
      <c r="G312" s="718">
        <v>30000</v>
      </c>
      <c r="H312" s="716"/>
      <c r="I312" s="1420" t="s">
        <v>762</v>
      </c>
      <c r="J312" s="717"/>
      <c r="K312" s="719"/>
      <c r="L312" s="1418">
        <f>G313+G312</f>
        <v>53800</v>
      </c>
      <c r="M312" s="1418">
        <f>H313+H312</f>
        <v>23800</v>
      </c>
      <c r="N312" s="65"/>
      <c r="O312" s="10"/>
    </row>
    <row r="313" spans="1:15" s="8" customFormat="1" ht="62.45" customHeight="1" x14ac:dyDescent="0.25">
      <c r="A313" s="1397"/>
      <c r="B313" s="1389"/>
      <c r="C313" s="1399"/>
      <c r="D313" s="1401"/>
      <c r="E313" s="356" t="s">
        <v>13</v>
      </c>
      <c r="F313" s="356" t="s">
        <v>29</v>
      </c>
      <c r="G313" s="359">
        <v>23800</v>
      </c>
      <c r="H313" s="354">
        <v>23800</v>
      </c>
      <c r="I313" s="1421"/>
      <c r="J313" s="350">
        <v>45169</v>
      </c>
      <c r="K313" s="351" t="s">
        <v>620</v>
      </c>
      <c r="L313" s="1419"/>
      <c r="M313" s="1419"/>
      <c r="N313" s="65"/>
      <c r="O313" s="10"/>
    </row>
    <row r="314" spans="1:15" s="8" customFormat="1" ht="62.45" customHeight="1" x14ac:dyDescent="0.25">
      <c r="A314" s="1396">
        <v>173</v>
      </c>
      <c r="B314" s="1410" t="s">
        <v>582</v>
      </c>
      <c r="C314" s="1398" t="s">
        <v>655</v>
      </c>
      <c r="D314" s="1453" t="s">
        <v>20</v>
      </c>
      <c r="E314" s="1398" t="s">
        <v>20</v>
      </c>
      <c r="F314" s="384" t="s">
        <v>357</v>
      </c>
      <c r="G314" s="383">
        <v>46000</v>
      </c>
      <c r="H314" s="382">
        <v>46000</v>
      </c>
      <c r="I314" s="1420" t="s">
        <v>551</v>
      </c>
      <c r="J314" s="1402">
        <v>45183</v>
      </c>
      <c r="K314" s="373" t="s">
        <v>178</v>
      </c>
      <c r="L314" s="1418">
        <f>SUM(G314:G315)</f>
        <v>76000</v>
      </c>
      <c r="M314" s="1418">
        <f>SUM(H314:H315)</f>
        <v>46000</v>
      </c>
      <c r="N314" s="65"/>
      <c r="O314" s="10"/>
    </row>
    <row r="315" spans="1:15" s="8" customFormat="1" ht="62.45" customHeight="1" x14ac:dyDescent="0.25">
      <c r="A315" s="1442"/>
      <c r="B315" s="1410"/>
      <c r="C315" s="1399"/>
      <c r="D315" s="1453"/>
      <c r="E315" s="1405"/>
      <c r="F315" s="384" t="s">
        <v>87</v>
      </c>
      <c r="G315" s="383">
        <v>30000</v>
      </c>
      <c r="H315" s="382"/>
      <c r="I315" s="1459"/>
      <c r="J315" s="1407"/>
      <c r="K315" s="373"/>
      <c r="L315" s="1449"/>
      <c r="M315" s="1449"/>
      <c r="N315" s="65"/>
      <c r="O315" s="10"/>
    </row>
    <row r="316" spans="1:15" s="8" customFormat="1" ht="62.45" customHeight="1" x14ac:dyDescent="0.25">
      <c r="A316" s="386">
        <v>174</v>
      </c>
      <c r="B316" s="816" t="s">
        <v>565</v>
      </c>
      <c r="C316" s="392" t="s">
        <v>655</v>
      </c>
      <c r="D316" s="392" t="s">
        <v>27</v>
      </c>
      <c r="E316" s="392" t="s">
        <v>27</v>
      </c>
      <c r="F316" s="392" t="s">
        <v>193</v>
      </c>
      <c r="G316" s="391">
        <v>40000</v>
      </c>
      <c r="H316" s="387">
        <v>20000</v>
      </c>
      <c r="I316" s="393" t="s">
        <v>317</v>
      </c>
      <c r="J316" s="388">
        <v>45194</v>
      </c>
      <c r="K316" s="389" t="s">
        <v>178</v>
      </c>
      <c r="L316" s="385">
        <f t="shared" ref="L316:M318" si="16">G316</f>
        <v>40000</v>
      </c>
      <c r="M316" s="385">
        <f t="shared" si="16"/>
        <v>20000</v>
      </c>
      <c r="N316" s="65"/>
      <c r="O316" s="10"/>
    </row>
    <row r="317" spans="1:15" s="1110" customFormat="1" ht="62.45" customHeight="1" x14ac:dyDescent="0.25">
      <c r="A317" s="1257">
        <v>175</v>
      </c>
      <c r="B317" s="1260" t="s">
        <v>579</v>
      </c>
      <c r="C317" s="1263" t="s">
        <v>655</v>
      </c>
      <c r="D317" s="1212" t="s">
        <v>20</v>
      </c>
      <c r="E317" s="1263" t="s">
        <v>20</v>
      </c>
      <c r="F317" s="1263" t="s">
        <v>357</v>
      </c>
      <c r="G317" s="1264">
        <v>20800</v>
      </c>
      <c r="H317" s="1261">
        <v>20800</v>
      </c>
      <c r="I317" s="1261" t="s">
        <v>379</v>
      </c>
      <c r="J317" s="1258">
        <v>45210</v>
      </c>
      <c r="K317" s="1262" t="s">
        <v>178</v>
      </c>
      <c r="L317" s="1259">
        <f t="shared" si="16"/>
        <v>20800</v>
      </c>
      <c r="M317" s="1259">
        <f t="shared" si="16"/>
        <v>20800</v>
      </c>
      <c r="N317" s="102"/>
      <c r="O317" s="124"/>
    </row>
    <row r="318" spans="1:15" s="1110" customFormat="1" ht="62.45" customHeight="1" x14ac:dyDescent="0.25">
      <c r="A318" s="1340">
        <v>176</v>
      </c>
      <c r="B318" s="1338" t="s">
        <v>566</v>
      </c>
      <c r="C318" s="1342" t="s">
        <v>655</v>
      </c>
      <c r="D318" s="1342" t="s">
        <v>23</v>
      </c>
      <c r="E318" s="1339" t="s">
        <v>0</v>
      </c>
      <c r="F318" s="1339" t="s">
        <v>15</v>
      </c>
      <c r="G318" s="1341">
        <v>50000</v>
      </c>
      <c r="H318" s="1334">
        <v>22000</v>
      </c>
      <c r="I318" s="1333" t="s">
        <v>339</v>
      </c>
      <c r="J318" s="1337">
        <v>45216</v>
      </c>
      <c r="K318" s="1335" t="s">
        <v>387</v>
      </c>
      <c r="L318" s="1336">
        <f t="shared" si="16"/>
        <v>50000</v>
      </c>
      <c r="M318" s="1336">
        <f t="shared" si="16"/>
        <v>22000</v>
      </c>
      <c r="N318" s="102"/>
      <c r="O318" s="1348"/>
    </row>
    <row r="319" spans="1:15" s="1110" customFormat="1" ht="62.45" customHeight="1" x14ac:dyDescent="0.25">
      <c r="A319" s="1386">
        <v>177</v>
      </c>
      <c r="B319" s="1388" t="s">
        <v>634</v>
      </c>
      <c r="C319" s="1390" t="s">
        <v>655</v>
      </c>
      <c r="D319" s="1445" t="s">
        <v>23</v>
      </c>
      <c r="E319" s="1290" t="s">
        <v>23</v>
      </c>
      <c r="F319" s="1290" t="s">
        <v>2</v>
      </c>
      <c r="G319" s="1294">
        <v>46200</v>
      </c>
      <c r="H319" s="1289">
        <v>46200</v>
      </c>
      <c r="I319" s="1408" t="s">
        <v>684</v>
      </c>
      <c r="J319" s="1392">
        <v>45219</v>
      </c>
      <c r="K319" s="1290" t="s">
        <v>178</v>
      </c>
      <c r="L319" s="1394">
        <f>G319+G320</f>
        <v>76200</v>
      </c>
      <c r="M319" s="1394">
        <f>H319+H320</f>
        <v>46200</v>
      </c>
      <c r="N319" s="102"/>
      <c r="O319" s="1381"/>
    </row>
    <row r="320" spans="1:15" s="1110" customFormat="1" ht="62.45" customHeight="1" x14ac:dyDescent="0.25">
      <c r="A320" s="1387"/>
      <c r="B320" s="1389"/>
      <c r="C320" s="1391"/>
      <c r="D320" s="1446"/>
      <c r="E320" s="1212" t="s">
        <v>35</v>
      </c>
      <c r="F320" s="1290" t="s">
        <v>216</v>
      </c>
      <c r="G320" s="1294">
        <v>30000</v>
      </c>
      <c r="H320" s="1289"/>
      <c r="I320" s="1409"/>
      <c r="J320" s="1393"/>
      <c r="K320" s="1290"/>
      <c r="L320" s="1395"/>
      <c r="M320" s="1395"/>
      <c r="N320" s="102"/>
      <c r="O320" s="1381"/>
    </row>
    <row r="321" spans="1:21" s="8" customFormat="1" ht="62.45" customHeight="1" x14ac:dyDescent="0.25">
      <c r="A321" s="425">
        <v>178</v>
      </c>
      <c r="B321" s="826" t="s">
        <v>729</v>
      </c>
      <c r="C321" s="428" t="s">
        <v>655</v>
      </c>
      <c r="D321" s="431" t="s">
        <v>19</v>
      </c>
      <c r="E321" s="431" t="s">
        <v>19</v>
      </c>
      <c r="F321" s="431" t="s">
        <v>70</v>
      </c>
      <c r="G321" s="430">
        <v>50000</v>
      </c>
      <c r="H321" s="429">
        <v>50000</v>
      </c>
      <c r="I321" s="429" t="s">
        <v>797</v>
      </c>
      <c r="J321" s="426">
        <v>45267</v>
      </c>
      <c r="K321" s="1016" t="s">
        <v>387</v>
      </c>
      <c r="L321" s="427">
        <f>G321</f>
        <v>50000</v>
      </c>
      <c r="M321" s="427">
        <f>H321</f>
        <v>50000</v>
      </c>
      <c r="N321" s="65"/>
      <c r="O321" s="10"/>
    </row>
    <row r="322" spans="1:21" s="8" customFormat="1" ht="62.45" customHeight="1" x14ac:dyDescent="0.25">
      <c r="A322" s="444">
        <v>179</v>
      </c>
      <c r="B322" s="816" t="s">
        <v>556</v>
      </c>
      <c r="C322" s="451" t="s">
        <v>98</v>
      </c>
      <c r="D322" s="450" t="s">
        <v>60</v>
      </c>
      <c r="E322" s="452" t="s">
        <v>60</v>
      </c>
      <c r="F322" s="450" t="s">
        <v>221</v>
      </c>
      <c r="G322" s="451">
        <v>30000</v>
      </c>
      <c r="H322" s="448">
        <v>5000</v>
      </c>
      <c r="I322" s="452" t="s">
        <v>548</v>
      </c>
      <c r="J322" s="446">
        <v>45287</v>
      </c>
      <c r="K322" s="445" t="s">
        <v>811</v>
      </c>
      <c r="L322" s="447">
        <f>G322</f>
        <v>30000</v>
      </c>
      <c r="M322" s="447">
        <f>H322</f>
        <v>5000</v>
      </c>
      <c r="N322" s="65"/>
      <c r="O322" s="10"/>
    </row>
    <row r="323" spans="1:21" s="1091" customFormat="1" ht="62.45" customHeight="1" x14ac:dyDescent="0.25">
      <c r="A323" s="1386">
        <v>180</v>
      </c>
      <c r="B323" s="1388" t="s">
        <v>575</v>
      </c>
      <c r="C323" s="1390" t="s">
        <v>655</v>
      </c>
      <c r="D323" s="1445" t="s">
        <v>53</v>
      </c>
      <c r="E323" s="1390" t="s">
        <v>53</v>
      </c>
      <c r="F323" s="1099" t="s">
        <v>40</v>
      </c>
      <c r="G323" s="1100">
        <v>29950</v>
      </c>
      <c r="H323" s="712">
        <v>29950</v>
      </c>
      <c r="I323" s="1408" t="s">
        <v>550</v>
      </c>
      <c r="J323" s="1392">
        <v>45293</v>
      </c>
      <c r="K323" s="1098" t="s">
        <v>178</v>
      </c>
      <c r="L323" s="1394">
        <f>G323+G324+G325</f>
        <v>69950</v>
      </c>
      <c r="M323" s="1394">
        <f>H323+H324+H325</f>
        <v>29950</v>
      </c>
      <c r="N323" s="102"/>
      <c r="O323" s="124"/>
      <c r="P323" s="1110"/>
      <c r="Q323" s="1110"/>
      <c r="R323" s="1110"/>
      <c r="S323" s="1110"/>
      <c r="T323" s="1110"/>
      <c r="U323" s="1110"/>
    </row>
    <row r="324" spans="1:21" s="1091" customFormat="1" ht="62.45" customHeight="1" x14ac:dyDescent="0.25">
      <c r="A324" s="1448"/>
      <c r="B324" s="1441"/>
      <c r="C324" s="1450"/>
      <c r="D324" s="1451"/>
      <c r="E324" s="1391"/>
      <c r="F324" s="1099"/>
      <c r="G324" s="1100"/>
      <c r="H324" s="712"/>
      <c r="I324" s="1447"/>
      <c r="J324" s="1491"/>
      <c r="K324" s="1098"/>
      <c r="L324" s="1452"/>
      <c r="M324" s="1452"/>
      <c r="N324" s="102"/>
      <c r="O324" s="124"/>
      <c r="P324" s="1110"/>
      <c r="Q324" s="1110"/>
      <c r="R324" s="1110"/>
      <c r="S324" s="1110"/>
      <c r="T324" s="1110"/>
      <c r="U324" s="1110"/>
    </row>
    <row r="325" spans="1:21" s="1091" customFormat="1" ht="62.45" customHeight="1" x14ac:dyDescent="0.25">
      <c r="A325" s="1387"/>
      <c r="B325" s="1389"/>
      <c r="C325" s="1391"/>
      <c r="D325" s="1446"/>
      <c r="E325" s="1097" t="s">
        <v>6</v>
      </c>
      <c r="F325" s="1097" t="s">
        <v>81</v>
      </c>
      <c r="G325" s="1100">
        <v>40000</v>
      </c>
      <c r="H325" s="712"/>
      <c r="I325" s="1409"/>
      <c r="J325" s="1393"/>
      <c r="K325" s="1098"/>
      <c r="L325" s="1395"/>
      <c r="M325" s="1395"/>
      <c r="N325" s="102"/>
      <c r="O325" s="124"/>
      <c r="P325" s="1110"/>
      <c r="Q325" s="1110"/>
      <c r="R325" s="1110"/>
      <c r="S325" s="1110"/>
      <c r="T325" s="1110"/>
      <c r="U325" s="1110"/>
    </row>
    <row r="326" spans="1:21" s="1091" customFormat="1" ht="62.45" customHeight="1" x14ac:dyDescent="0.25">
      <c r="A326" s="1184">
        <v>181</v>
      </c>
      <c r="B326" s="1185" t="s">
        <v>638</v>
      </c>
      <c r="C326" s="1182" t="s">
        <v>655</v>
      </c>
      <c r="D326" s="1183" t="s">
        <v>13</v>
      </c>
      <c r="E326" s="1183" t="s">
        <v>13</v>
      </c>
      <c r="F326" s="1183" t="s">
        <v>44</v>
      </c>
      <c r="G326" s="631">
        <v>50000</v>
      </c>
      <c r="H326" s="786">
        <v>20000</v>
      </c>
      <c r="I326" s="786" t="s">
        <v>686</v>
      </c>
      <c r="J326" s="1186">
        <v>45313</v>
      </c>
      <c r="K326" s="1183" t="s">
        <v>178</v>
      </c>
      <c r="L326" s="1187">
        <f>G326</f>
        <v>50000</v>
      </c>
      <c r="M326" s="1187">
        <f>H326</f>
        <v>20000</v>
      </c>
      <c r="N326" s="926"/>
      <c r="O326" s="250" t="s">
        <v>1023</v>
      </c>
    </row>
    <row r="327" spans="1:21" s="8" customFormat="1" ht="62.45" customHeight="1" x14ac:dyDescent="0.25">
      <c r="A327" s="1396">
        <v>182</v>
      </c>
      <c r="B327" s="1388" t="s">
        <v>600</v>
      </c>
      <c r="C327" s="1398" t="s">
        <v>655</v>
      </c>
      <c r="D327" s="1400" t="s">
        <v>52</v>
      </c>
      <c r="E327" s="488" t="s">
        <v>35</v>
      </c>
      <c r="F327" s="492" t="s">
        <v>322</v>
      </c>
      <c r="G327" s="493">
        <v>60000</v>
      </c>
      <c r="H327" s="489">
        <v>57650</v>
      </c>
      <c r="I327" s="1420" t="s">
        <v>675</v>
      </c>
      <c r="J327" s="1402">
        <v>45352</v>
      </c>
      <c r="K327" s="487" t="s">
        <v>178</v>
      </c>
      <c r="L327" s="1418">
        <f>SUM(G327:G329)</f>
        <v>130000</v>
      </c>
      <c r="M327" s="1418">
        <f>SUM(H327:H329)</f>
        <v>103650</v>
      </c>
      <c r="N327" s="65"/>
      <c r="O327" s="10"/>
    </row>
    <row r="328" spans="1:21" s="8" customFormat="1" ht="62.45" customHeight="1" x14ac:dyDescent="0.25">
      <c r="A328" s="1442"/>
      <c r="B328" s="1441"/>
      <c r="C328" s="1405"/>
      <c r="D328" s="1406"/>
      <c r="E328" s="659" t="s">
        <v>13</v>
      </c>
      <c r="F328" s="667" t="s">
        <v>82</v>
      </c>
      <c r="G328" s="668">
        <v>40000</v>
      </c>
      <c r="H328" s="661">
        <v>24000</v>
      </c>
      <c r="I328" s="1459"/>
      <c r="J328" s="1407"/>
      <c r="K328" s="657" t="s">
        <v>178</v>
      </c>
      <c r="L328" s="1449"/>
      <c r="M328" s="1449"/>
      <c r="N328" s="65"/>
      <c r="O328" s="10"/>
    </row>
    <row r="329" spans="1:21" s="8" customFormat="1" ht="62.45" customHeight="1" x14ac:dyDescent="0.25">
      <c r="A329" s="1397"/>
      <c r="B329" s="1389"/>
      <c r="C329" s="1399"/>
      <c r="D329" s="1401"/>
      <c r="E329" s="822" t="s">
        <v>268</v>
      </c>
      <c r="F329" s="492" t="s">
        <v>269</v>
      </c>
      <c r="G329" s="493">
        <v>30000</v>
      </c>
      <c r="H329" s="489">
        <v>22000</v>
      </c>
      <c r="I329" s="1421"/>
      <c r="J329" s="1403"/>
      <c r="K329" s="487" t="s">
        <v>178</v>
      </c>
      <c r="L329" s="1419"/>
      <c r="M329" s="1419"/>
      <c r="N329" s="65"/>
      <c r="O329" s="10"/>
    </row>
    <row r="330" spans="1:21" s="860" customFormat="1" ht="62.45" customHeight="1" x14ac:dyDescent="0.25">
      <c r="A330" s="871">
        <v>183</v>
      </c>
      <c r="B330" s="861" t="s">
        <v>591</v>
      </c>
      <c r="C330" s="873" t="s">
        <v>655</v>
      </c>
      <c r="D330" s="868" t="s">
        <v>0</v>
      </c>
      <c r="E330" s="868" t="s">
        <v>0</v>
      </c>
      <c r="F330" s="872" t="s">
        <v>15</v>
      </c>
      <c r="G330" s="874">
        <v>26600</v>
      </c>
      <c r="H330" s="869">
        <v>26600</v>
      </c>
      <c r="I330" s="869" t="s">
        <v>608</v>
      </c>
      <c r="J330" s="866">
        <v>45377</v>
      </c>
      <c r="K330" s="1016" t="s">
        <v>387</v>
      </c>
      <c r="L330" s="875">
        <f t="shared" ref="L330:M334" si="17">G330</f>
        <v>26600</v>
      </c>
      <c r="M330" s="875">
        <f t="shared" si="17"/>
        <v>26600</v>
      </c>
      <c r="N330" s="439"/>
      <c r="O330" s="440"/>
    </row>
    <row r="331" spans="1:21" s="8" customFormat="1" ht="62.45" customHeight="1" x14ac:dyDescent="0.25">
      <c r="A331" s="509">
        <v>184</v>
      </c>
      <c r="B331" s="816" t="s">
        <v>568</v>
      </c>
      <c r="C331" s="512" t="s">
        <v>655</v>
      </c>
      <c r="D331" s="512" t="s">
        <v>14</v>
      </c>
      <c r="E331" s="512" t="s">
        <v>14</v>
      </c>
      <c r="F331" s="512" t="s">
        <v>24</v>
      </c>
      <c r="G331" s="513">
        <v>50000</v>
      </c>
      <c r="H331" s="511">
        <v>29000</v>
      </c>
      <c r="I331" s="514" t="s">
        <v>347</v>
      </c>
      <c r="J331" s="508">
        <v>45378</v>
      </c>
      <c r="K331" s="1026" t="s">
        <v>763</v>
      </c>
      <c r="L331" s="507">
        <f t="shared" si="17"/>
        <v>50000</v>
      </c>
      <c r="M331" s="507">
        <f t="shared" si="17"/>
        <v>29000</v>
      </c>
      <c r="N331" s="65"/>
      <c r="O331" s="10"/>
    </row>
    <row r="332" spans="1:21" s="1091" customFormat="1" ht="62.45" customHeight="1" x14ac:dyDescent="0.25">
      <c r="A332" s="1247">
        <v>185</v>
      </c>
      <c r="B332" s="1248" t="s">
        <v>742</v>
      </c>
      <c r="C332" s="1243" t="s">
        <v>655</v>
      </c>
      <c r="D332" s="1244" t="s">
        <v>268</v>
      </c>
      <c r="E332" s="1244" t="s">
        <v>268</v>
      </c>
      <c r="F332" s="1244" t="s">
        <v>269</v>
      </c>
      <c r="G332" s="631">
        <v>40000</v>
      </c>
      <c r="H332" s="1245">
        <v>39300</v>
      </c>
      <c r="I332" s="1245" t="s">
        <v>870</v>
      </c>
      <c r="J332" s="1246">
        <v>45379</v>
      </c>
      <c r="K332" s="1244" t="s">
        <v>178</v>
      </c>
      <c r="L332" s="1187">
        <f t="shared" si="17"/>
        <v>40000</v>
      </c>
      <c r="M332" s="1187">
        <f t="shared" si="17"/>
        <v>39300</v>
      </c>
      <c r="N332" s="926"/>
      <c r="O332" s="250" t="s">
        <v>862</v>
      </c>
    </row>
    <row r="333" spans="1:21" s="8" customFormat="1" ht="62.45" customHeight="1" x14ac:dyDescent="0.25">
      <c r="A333" s="537">
        <v>186</v>
      </c>
      <c r="B333" s="826" t="s">
        <v>752</v>
      </c>
      <c r="C333" s="544" t="s">
        <v>655</v>
      </c>
      <c r="D333" s="543" t="s">
        <v>0</v>
      </c>
      <c r="E333" s="543" t="s">
        <v>0</v>
      </c>
      <c r="F333" s="543" t="s">
        <v>15</v>
      </c>
      <c r="G333" s="542">
        <v>30000</v>
      </c>
      <c r="H333" s="541">
        <v>28000</v>
      </c>
      <c r="I333" s="541" t="s">
        <v>869</v>
      </c>
      <c r="J333" s="539">
        <v>45429</v>
      </c>
      <c r="K333" s="538" t="s">
        <v>178</v>
      </c>
      <c r="L333" s="540">
        <f t="shared" si="17"/>
        <v>30000</v>
      </c>
      <c r="M333" s="540">
        <f t="shared" si="17"/>
        <v>28000</v>
      </c>
      <c r="N333" s="65"/>
      <c r="O333" s="10"/>
    </row>
    <row r="334" spans="1:21" s="8" customFormat="1" ht="62.45" customHeight="1" x14ac:dyDescent="0.25">
      <c r="A334" s="1396">
        <v>187</v>
      </c>
      <c r="B334" s="1388" t="s">
        <v>573</v>
      </c>
      <c r="C334" s="1398" t="s">
        <v>655</v>
      </c>
      <c r="D334" s="1400" t="s">
        <v>6</v>
      </c>
      <c r="E334" s="562" t="s">
        <v>6</v>
      </c>
      <c r="F334" s="562" t="s">
        <v>228</v>
      </c>
      <c r="G334" s="561">
        <v>29990</v>
      </c>
      <c r="H334" s="560">
        <v>29990</v>
      </c>
      <c r="I334" s="560" t="s">
        <v>383</v>
      </c>
      <c r="J334" s="557">
        <v>45449</v>
      </c>
      <c r="K334" s="556" t="s">
        <v>178</v>
      </c>
      <c r="L334" s="1418">
        <f>SUM(G334:G335)</f>
        <v>54990</v>
      </c>
      <c r="M334" s="1418">
        <f t="shared" si="17"/>
        <v>29990</v>
      </c>
      <c r="N334" s="65"/>
      <c r="O334" s="10"/>
    </row>
    <row r="335" spans="1:21" s="799" customFormat="1" ht="62.45" customHeight="1" x14ac:dyDescent="0.25">
      <c r="A335" s="1397"/>
      <c r="B335" s="1389"/>
      <c r="C335" s="1399"/>
      <c r="D335" s="1401"/>
      <c r="E335" s="1027" t="s">
        <v>332</v>
      </c>
      <c r="F335" s="1027" t="s">
        <v>1010</v>
      </c>
      <c r="G335" s="1032">
        <v>25000</v>
      </c>
      <c r="H335" s="1028"/>
      <c r="I335" s="1030"/>
      <c r="J335" s="1031"/>
      <c r="K335" s="1029"/>
      <c r="L335" s="1419"/>
      <c r="M335" s="1419"/>
      <c r="N335" s="65"/>
      <c r="O335" s="804"/>
    </row>
    <row r="336" spans="1:21" s="8" customFormat="1" ht="62.45" customHeight="1" x14ac:dyDescent="0.25">
      <c r="A336" s="1396">
        <v>188</v>
      </c>
      <c r="B336" s="1388" t="s">
        <v>764</v>
      </c>
      <c r="C336" s="1398" t="s">
        <v>655</v>
      </c>
      <c r="D336" s="1400" t="s">
        <v>53</v>
      </c>
      <c r="E336" s="562" t="s">
        <v>53</v>
      </c>
      <c r="F336" s="562" t="s">
        <v>67</v>
      </c>
      <c r="G336" s="567">
        <v>50000</v>
      </c>
      <c r="H336" s="560">
        <v>50000</v>
      </c>
      <c r="I336" s="1420"/>
      <c r="J336" s="1402">
        <v>45449</v>
      </c>
      <c r="K336" s="556" t="s">
        <v>178</v>
      </c>
      <c r="L336" s="1418">
        <f>G336+G337</f>
        <v>90000</v>
      </c>
      <c r="M336" s="1418">
        <f>H336+H337</f>
        <v>50000</v>
      </c>
      <c r="N336" s="65"/>
      <c r="O336" s="10"/>
    </row>
    <row r="337" spans="1:15" s="8" customFormat="1" ht="62.45" customHeight="1" x14ac:dyDescent="0.25">
      <c r="A337" s="1397"/>
      <c r="B337" s="1389"/>
      <c r="C337" s="1399"/>
      <c r="D337" s="1401"/>
      <c r="E337" s="562" t="s">
        <v>65</v>
      </c>
      <c r="F337" s="562" t="s">
        <v>271</v>
      </c>
      <c r="G337" s="567">
        <v>40000</v>
      </c>
      <c r="H337" s="560"/>
      <c r="I337" s="1421"/>
      <c r="J337" s="1403"/>
      <c r="K337" s="556"/>
      <c r="L337" s="1419"/>
      <c r="M337" s="1419"/>
      <c r="N337" s="65"/>
      <c r="O337" s="10"/>
    </row>
    <row r="338" spans="1:15" s="8" customFormat="1" ht="62.45" customHeight="1" x14ac:dyDescent="0.25">
      <c r="A338" s="558">
        <v>189</v>
      </c>
      <c r="B338" s="826" t="s">
        <v>588</v>
      </c>
      <c r="C338" s="563" t="s">
        <v>655</v>
      </c>
      <c r="D338" s="562" t="s">
        <v>0</v>
      </c>
      <c r="E338" s="563" t="s">
        <v>0</v>
      </c>
      <c r="F338" s="566" t="s">
        <v>15</v>
      </c>
      <c r="G338" s="567">
        <v>40000</v>
      </c>
      <c r="H338" s="560">
        <v>21300</v>
      </c>
      <c r="I338" s="560" t="s">
        <v>594</v>
      </c>
      <c r="J338" s="557">
        <v>45454</v>
      </c>
      <c r="K338" s="1016" t="s">
        <v>387</v>
      </c>
      <c r="L338" s="559">
        <f>G338</f>
        <v>40000</v>
      </c>
      <c r="M338" s="559">
        <f>H338</f>
        <v>21300</v>
      </c>
      <c r="N338" s="65"/>
      <c r="O338" s="10"/>
    </row>
    <row r="339" spans="1:15" s="8" customFormat="1" ht="62.45" customHeight="1" x14ac:dyDescent="0.25">
      <c r="A339" s="1396">
        <v>190</v>
      </c>
      <c r="B339" s="1388" t="s">
        <v>883</v>
      </c>
      <c r="C339" s="1398" t="s">
        <v>655</v>
      </c>
      <c r="D339" s="1400" t="s">
        <v>32</v>
      </c>
      <c r="E339" s="562" t="s">
        <v>352</v>
      </c>
      <c r="F339" s="562" t="s">
        <v>24</v>
      </c>
      <c r="G339" s="567">
        <v>32000</v>
      </c>
      <c r="H339" s="560">
        <v>30000</v>
      </c>
      <c r="I339" s="1420" t="s">
        <v>683</v>
      </c>
      <c r="J339" s="1402">
        <v>45456</v>
      </c>
      <c r="K339" s="1026" t="s">
        <v>763</v>
      </c>
      <c r="L339" s="1418">
        <f>G339+G340</f>
        <v>62000</v>
      </c>
      <c r="M339" s="1418">
        <f>H339+H340</f>
        <v>30000</v>
      </c>
      <c r="N339" s="65"/>
      <c r="O339" s="10"/>
    </row>
    <row r="340" spans="1:15" s="8" customFormat="1" ht="62.45" customHeight="1" x14ac:dyDescent="0.25">
      <c r="A340" s="1397"/>
      <c r="B340" s="1389"/>
      <c r="C340" s="1399"/>
      <c r="D340" s="1401"/>
      <c r="E340" s="562" t="s">
        <v>21</v>
      </c>
      <c r="F340" s="562" t="s">
        <v>86</v>
      </c>
      <c r="G340" s="567">
        <v>30000</v>
      </c>
      <c r="H340" s="560"/>
      <c r="I340" s="1421"/>
      <c r="J340" s="1403"/>
      <c r="K340" s="556"/>
      <c r="L340" s="1419"/>
      <c r="M340" s="1419"/>
      <c r="N340" s="65"/>
      <c r="O340" s="10"/>
    </row>
    <row r="341" spans="1:15" s="8" customFormat="1" ht="62.45" customHeight="1" x14ac:dyDescent="0.25">
      <c r="A341" s="558">
        <v>191</v>
      </c>
      <c r="B341" s="826" t="s">
        <v>738</v>
      </c>
      <c r="C341" s="563" t="s">
        <v>655</v>
      </c>
      <c r="D341" s="562" t="s">
        <v>27</v>
      </c>
      <c r="E341" s="562" t="s">
        <v>27</v>
      </c>
      <c r="F341" s="562" t="s">
        <v>193</v>
      </c>
      <c r="G341" s="567">
        <v>60000</v>
      </c>
      <c r="H341" s="560">
        <v>29950</v>
      </c>
      <c r="I341" s="560"/>
      <c r="J341" s="557">
        <v>45457</v>
      </c>
      <c r="K341" s="556" t="s">
        <v>178</v>
      </c>
      <c r="L341" s="559">
        <f t="shared" ref="L341:M346" si="18">G341</f>
        <v>60000</v>
      </c>
      <c r="M341" s="559">
        <f t="shared" si="18"/>
        <v>29950</v>
      </c>
      <c r="N341" s="65"/>
      <c r="O341" s="10"/>
    </row>
    <row r="342" spans="1:15" s="8" customFormat="1" ht="62.45" customHeight="1" x14ac:dyDescent="0.25">
      <c r="A342" s="558">
        <v>192</v>
      </c>
      <c r="B342" s="826" t="s">
        <v>652</v>
      </c>
      <c r="C342" s="563" t="s">
        <v>655</v>
      </c>
      <c r="D342" s="562" t="s">
        <v>38</v>
      </c>
      <c r="E342" s="562" t="s">
        <v>38</v>
      </c>
      <c r="F342" s="562" t="s">
        <v>653</v>
      </c>
      <c r="G342" s="567">
        <v>40000</v>
      </c>
      <c r="H342" s="560">
        <v>40000</v>
      </c>
      <c r="I342" s="560" t="s">
        <v>692</v>
      </c>
      <c r="J342" s="557">
        <v>45457</v>
      </c>
      <c r="K342" s="1017" t="s">
        <v>321</v>
      </c>
      <c r="L342" s="559">
        <f t="shared" si="18"/>
        <v>40000</v>
      </c>
      <c r="M342" s="559">
        <f t="shared" si="18"/>
        <v>40000</v>
      </c>
      <c r="N342" s="65"/>
      <c r="O342" s="10"/>
    </row>
    <row r="343" spans="1:15" s="8" customFormat="1" ht="62.45" customHeight="1" x14ac:dyDescent="0.25">
      <c r="A343" s="569">
        <v>193</v>
      </c>
      <c r="B343" s="826" t="s">
        <v>800</v>
      </c>
      <c r="C343" s="570" t="s">
        <v>655</v>
      </c>
      <c r="D343" s="568" t="s">
        <v>13</v>
      </c>
      <c r="E343" s="568" t="s">
        <v>13</v>
      </c>
      <c r="F343" s="568" t="s">
        <v>25</v>
      </c>
      <c r="G343" s="575">
        <v>30000</v>
      </c>
      <c r="H343" s="571">
        <v>20700</v>
      </c>
      <c r="I343" s="571"/>
      <c r="J343" s="572">
        <v>45457</v>
      </c>
      <c r="K343" s="574" t="s">
        <v>732</v>
      </c>
      <c r="L343" s="573">
        <f t="shared" si="18"/>
        <v>30000</v>
      </c>
      <c r="M343" s="573">
        <f t="shared" si="18"/>
        <v>20700</v>
      </c>
      <c r="N343" s="65"/>
      <c r="O343" s="10"/>
    </row>
    <row r="344" spans="1:15" s="1091" customFormat="1" ht="62.45" customHeight="1" x14ac:dyDescent="0.25">
      <c r="A344" s="1422">
        <v>194</v>
      </c>
      <c r="B344" s="1443" t="s">
        <v>574</v>
      </c>
      <c r="C344" s="1431" t="s">
        <v>349</v>
      </c>
      <c r="D344" s="1433" t="s">
        <v>12</v>
      </c>
      <c r="E344" s="554" t="s">
        <v>12</v>
      </c>
      <c r="F344" s="554" t="s">
        <v>350</v>
      </c>
      <c r="G344" s="631">
        <v>7000</v>
      </c>
      <c r="H344" s="519">
        <v>4000</v>
      </c>
      <c r="I344" s="1435" t="s">
        <v>384</v>
      </c>
      <c r="J344" s="1439">
        <v>45467</v>
      </c>
      <c r="K344" s="1183"/>
      <c r="L344" s="1437">
        <f>G344+G345</f>
        <v>11000</v>
      </c>
      <c r="M344" s="1437">
        <f t="shared" si="18"/>
        <v>4000</v>
      </c>
      <c r="N344" s="926"/>
      <c r="O344" s="250" t="s">
        <v>862</v>
      </c>
    </row>
    <row r="345" spans="1:15" s="1091" customFormat="1" ht="62.45" customHeight="1" x14ac:dyDescent="0.25">
      <c r="A345" s="1423"/>
      <c r="B345" s="1444"/>
      <c r="C345" s="1432"/>
      <c r="D345" s="1434"/>
      <c r="E345" s="1182" t="s">
        <v>54</v>
      </c>
      <c r="F345" s="1182" t="s">
        <v>887</v>
      </c>
      <c r="G345" s="631">
        <v>4000</v>
      </c>
      <c r="H345" s="786"/>
      <c r="I345" s="1436"/>
      <c r="J345" s="1440"/>
      <c r="K345" s="1183"/>
      <c r="L345" s="1438"/>
      <c r="M345" s="1438"/>
      <c r="N345" s="926"/>
      <c r="O345" s="250"/>
    </row>
    <row r="346" spans="1:15" s="8" customFormat="1" ht="62.45" customHeight="1" x14ac:dyDescent="0.25">
      <c r="A346" s="581">
        <v>195</v>
      </c>
      <c r="B346" s="826" t="s">
        <v>725</v>
      </c>
      <c r="C346" s="582" t="s">
        <v>655</v>
      </c>
      <c r="D346" s="583" t="s">
        <v>26</v>
      </c>
      <c r="E346" s="583" t="s">
        <v>26</v>
      </c>
      <c r="F346" s="583" t="s">
        <v>185</v>
      </c>
      <c r="G346" s="585">
        <v>50000</v>
      </c>
      <c r="H346" s="580">
        <v>50000</v>
      </c>
      <c r="I346" s="580"/>
      <c r="J346" s="578">
        <v>45474</v>
      </c>
      <c r="K346" s="1016" t="s">
        <v>387</v>
      </c>
      <c r="L346" s="579">
        <f>G346</f>
        <v>50000</v>
      </c>
      <c r="M346" s="579">
        <f t="shared" si="18"/>
        <v>50000</v>
      </c>
      <c r="N346" s="65"/>
      <c r="O346" s="10"/>
    </row>
    <row r="347" spans="1:15" s="8" customFormat="1" ht="62.45" customHeight="1" x14ac:dyDescent="0.25">
      <c r="A347" s="1396">
        <v>196</v>
      </c>
      <c r="B347" s="1410" t="s">
        <v>562</v>
      </c>
      <c r="C347" s="1411" t="s">
        <v>655</v>
      </c>
      <c r="D347" s="1429" t="s">
        <v>291</v>
      </c>
      <c r="E347" s="1429" t="s">
        <v>291</v>
      </c>
      <c r="F347" s="584" t="s">
        <v>293</v>
      </c>
      <c r="G347" s="585">
        <v>25400</v>
      </c>
      <c r="H347" s="580">
        <v>25400</v>
      </c>
      <c r="I347" s="1420" t="s">
        <v>302</v>
      </c>
      <c r="J347" s="1402">
        <v>45476</v>
      </c>
      <c r="K347" s="577" t="s">
        <v>178</v>
      </c>
      <c r="L347" s="1418">
        <f>G347+G348</f>
        <v>50400</v>
      </c>
      <c r="M347" s="1418">
        <f>H347+H348</f>
        <v>46400</v>
      </c>
      <c r="N347" s="65"/>
      <c r="O347" s="10"/>
    </row>
    <row r="348" spans="1:15" s="8" customFormat="1" ht="62.45" customHeight="1" x14ac:dyDescent="0.25">
      <c r="A348" s="1397"/>
      <c r="B348" s="1410"/>
      <c r="C348" s="1411"/>
      <c r="D348" s="1429"/>
      <c r="E348" s="1429"/>
      <c r="F348" s="584" t="s">
        <v>292</v>
      </c>
      <c r="G348" s="585">
        <v>25000</v>
      </c>
      <c r="H348" s="580">
        <v>21000</v>
      </c>
      <c r="I348" s="1421"/>
      <c r="J348" s="1403"/>
      <c r="K348" s="851" t="s">
        <v>178</v>
      </c>
      <c r="L348" s="1419"/>
      <c r="M348" s="1419"/>
      <c r="N348" s="65"/>
      <c r="O348" s="10"/>
    </row>
    <row r="349" spans="1:15" s="8" customFormat="1" ht="62.45" customHeight="1" x14ac:dyDescent="0.25">
      <c r="A349" s="586">
        <v>197</v>
      </c>
      <c r="B349" s="826" t="s">
        <v>801</v>
      </c>
      <c r="C349" s="594" t="s">
        <v>655</v>
      </c>
      <c r="D349" s="595" t="s">
        <v>11</v>
      </c>
      <c r="E349" s="595" t="s">
        <v>11</v>
      </c>
      <c r="F349" s="595" t="s">
        <v>84</v>
      </c>
      <c r="G349" s="587">
        <v>90750</v>
      </c>
      <c r="H349" s="589">
        <v>90750</v>
      </c>
      <c r="I349" s="589"/>
      <c r="J349" s="592">
        <v>45477</v>
      </c>
      <c r="K349" s="1016" t="s">
        <v>173</v>
      </c>
      <c r="L349" s="590">
        <f t="shared" ref="L349:M353" si="19">G349</f>
        <v>90750</v>
      </c>
      <c r="M349" s="590">
        <f t="shared" si="19"/>
        <v>90750</v>
      </c>
      <c r="N349" s="65"/>
      <c r="O349" s="10"/>
    </row>
    <row r="350" spans="1:15" s="8" customFormat="1" ht="62.45" customHeight="1" x14ac:dyDescent="0.25">
      <c r="A350" s="1170">
        <v>198</v>
      </c>
      <c r="B350" s="1158" t="s">
        <v>644</v>
      </c>
      <c r="C350" s="1159" t="s">
        <v>655</v>
      </c>
      <c r="D350" s="1165" t="s">
        <v>14</v>
      </c>
      <c r="E350" s="1159" t="s">
        <v>14</v>
      </c>
      <c r="F350" s="1156" t="s">
        <v>90</v>
      </c>
      <c r="G350" s="1166">
        <v>40000</v>
      </c>
      <c r="H350" s="1161">
        <v>24900</v>
      </c>
      <c r="I350" s="1161" t="s">
        <v>674</v>
      </c>
      <c r="J350" s="1157">
        <v>45478</v>
      </c>
      <c r="K350" s="1165" t="s">
        <v>763</v>
      </c>
      <c r="L350" s="1168">
        <f t="shared" si="19"/>
        <v>40000</v>
      </c>
      <c r="M350" s="1168">
        <f t="shared" si="19"/>
        <v>24900</v>
      </c>
      <c r="N350" s="1424"/>
      <c r="O350" s="1425"/>
    </row>
    <row r="351" spans="1:15" s="8" customFormat="1" ht="62.45" customHeight="1" x14ac:dyDescent="0.25">
      <c r="A351" s="684">
        <v>199</v>
      </c>
      <c r="B351" s="816" t="s">
        <v>577</v>
      </c>
      <c r="C351" s="588" t="s">
        <v>655</v>
      </c>
      <c r="D351" s="596" t="s">
        <v>19</v>
      </c>
      <c r="E351" s="588" t="s">
        <v>19</v>
      </c>
      <c r="F351" s="588" t="s">
        <v>778</v>
      </c>
      <c r="G351" s="587">
        <v>40000</v>
      </c>
      <c r="H351" s="576">
        <v>20000</v>
      </c>
      <c r="I351" s="576" t="s">
        <v>385</v>
      </c>
      <c r="J351" s="592">
        <v>45481</v>
      </c>
      <c r="K351" s="1016" t="s">
        <v>387</v>
      </c>
      <c r="L351" s="590">
        <f t="shared" si="19"/>
        <v>40000</v>
      </c>
      <c r="M351" s="590">
        <f t="shared" si="19"/>
        <v>20000</v>
      </c>
      <c r="N351" s="65"/>
      <c r="O351" s="10"/>
    </row>
    <row r="352" spans="1:15" s="8" customFormat="1" ht="62.45" customHeight="1" x14ac:dyDescent="0.25">
      <c r="A352" s="684">
        <v>200</v>
      </c>
      <c r="B352" s="826" t="s">
        <v>786</v>
      </c>
      <c r="C352" s="594" t="s">
        <v>655</v>
      </c>
      <c r="D352" s="595" t="s">
        <v>78</v>
      </c>
      <c r="E352" s="595" t="s">
        <v>78</v>
      </c>
      <c r="F352" s="595" t="s">
        <v>715</v>
      </c>
      <c r="G352" s="587">
        <v>40000</v>
      </c>
      <c r="H352" s="589">
        <v>40000</v>
      </c>
      <c r="I352" s="589"/>
      <c r="J352" s="592">
        <v>45483</v>
      </c>
      <c r="K352" s="591" t="s">
        <v>178</v>
      </c>
      <c r="L352" s="590">
        <f t="shared" si="19"/>
        <v>40000</v>
      </c>
      <c r="M352" s="590">
        <f t="shared" si="19"/>
        <v>40000</v>
      </c>
      <c r="N352" s="65"/>
      <c r="O352" s="10"/>
    </row>
    <row r="353" spans="1:15" s="8" customFormat="1" ht="62.45" customHeight="1" x14ac:dyDescent="0.25">
      <c r="A353" s="684">
        <v>201</v>
      </c>
      <c r="B353" s="826" t="s">
        <v>769</v>
      </c>
      <c r="C353" s="594" t="s">
        <v>655</v>
      </c>
      <c r="D353" s="595" t="s">
        <v>0</v>
      </c>
      <c r="E353" s="595" t="s">
        <v>0</v>
      </c>
      <c r="F353" s="595" t="s">
        <v>15</v>
      </c>
      <c r="G353" s="587">
        <v>50000</v>
      </c>
      <c r="H353" s="589">
        <v>49750</v>
      </c>
      <c r="I353" s="589"/>
      <c r="J353" s="592">
        <v>45484</v>
      </c>
      <c r="K353" s="1016" t="s">
        <v>387</v>
      </c>
      <c r="L353" s="590">
        <f t="shared" si="19"/>
        <v>50000</v>
      </c>
      <c r="M353" s="590">
        <f t="shared" si="19"/>
        <v>49750</v>
      </c>
      <c r="N353" s="65"/>
      <c r="O353" s="10"/>
    </row>
    <row r="354" spans="1:15" s="8" customFormat="1" ht="62.45" customHeight="1" x14ac:dyDescent="0.25">
      <c r="A354" s="818">
        <v>202</v>
      </c>
      <c r="B354" s="828" t="s">
        <v>639</v>
      </c>
      <c r="C354" s="820" t="s">
        <v>655</v>
      </c>
      <c r="D354" s="811" t="s">
        <v>76</v>
      </c>
      <c r="E354" s="811" t="s">
        <v>76</v>
      </c>
      <c r="F354" s="605" t="s">
        <v>1</v>
      </c>
      <c r="G354" s="622">
        <v>35600</v>
      </c>
      <c r="H354" s="606">
        <v>35600</v>
      </c>
      <c r="I354" s="821" t="s">
        <v>687</v>
      </c>
      <c r="J354" s="813">
        <v>45489</v>
      </c>
      <c r="K354" s="616" t="s">
        <v>178</v>
      </c>
      <c r="L354" s="819">
        <f>G354</f>
        <v>35600</v>
      </c>
      <c r="M354" s="819">
        <f>H354</f>
        <v>35600</v>
      </c>
      <c r="N354" s="65"/>
      <c r="O354" s="10"/>
    </row>
    <row r="355" spans="1:15" s="8" customFormat="1" ht="62.45" customHeight="1" x14ac:dyDescent="0.25">
      <c r="A355" s="603">
        <v>203</v>
      </c>
      <c r="B355" s="816" t="s">
        <v>572</v>
      </c>
      <c r="C355" s="621" t="s">
        <v>655</v>
      </c>
      <c r="D355" s="611" t="s">
        <v>13</v>
      </c>
      <c r="E355" s="621" t="s">
        <v>13</v>
      </c>
      <c r="F355" s="621" t="s">
        <v>89</v>
      </c>
      <c r="G355" s="622">
        <v>25000</v>
      </c>
      <c r="H355" s="576">
        <v>25000</v>
      </c>
      <c r="I355" s="622" t="s">
        <v>885</v>
      </c>
      <c r="J355" s="608">
        <v>45489</v>
      </c>
      <c r="K355" s="1016" t="s">
        <v>732</v>
      </c>
      <c r="L355" s="610">
        <f t="shared" ref="L355:M359" si="20">G355</f>
        <v>25000</v>
      </c>
      <c r="M355" s="610">
        <f t="shared" si="20"/>
        <v>25000</v>
      </c>
      <c r="N355" s="65"/>
      <c r="O355" s="10"/>
    </row>
    <row r="356" spans="1:15" s="8" customFormat="1" ht="62.45" customHeight="1" x14ac:dyDescent="0.25">
      <c r="A356" s="632">
        <v>204</v>
      </c>
      <c r="B356" s="826" t="s">
        <v>904</v>
      </c>
      <c r="C356" s="636" t="s">
        <v>655</v>
      </c>
      <c r="D356" s="640" t="s">
        <v>26</v>
      </c>
      <c r="E356" s="639" t="s">
        <v>26</v>
      </c>
      <c r="F356" s="639" t="s">
        <v>181</v>
      </c>
      <c r="G356" s="635">
        <v>57400</v>
      </c>
      <c r="H356" s="637">
        <v>57400</v>
      </c>
      <c r="I356" s="642" t="s">
        <v>905</v>
      </c>
      <c r="J356" s="633">
        <v>45489</v>
      </c>
      <c r="K356" s="1016" t="s">
        <v>387</v>
      </c>
      <c r="L356" s="634">
        <f t="shared" si="20"/>
        <v>57400</v>
      </c>
      <c r="M356" s="634">
        <f t="shared" si="20"/>
        <v>57400</v>
      </c>
      <c r="N356" s="65"/>
      <c r="O356" s="10"/>
    </row>
    <row r="357" spans="1:15" s="8" customFormat="1" ht="62.45" customHeight="1" x14ac:dyDescent="0.25">
      <c r="A357" s="713">
        <v>205</v>
      </c>
      <c r="B357" s="826" t="s">
        <v>718</v>
      </c>
      <c r="C357" s="714" t="s">
        <v>655</v>
      </c>
      <c r="D357" s="715" t="s">
        <v>53</v>
      </c>
      <c r="E357" s="605" t="s">
        <v>53</v>
      </c>
      <c r="F357" s="605" t="s">
        <v>8</v>
      </c>
      <c r="G357" s="622">
        <v>40000</v>
      </c>
      <c r="H357" s="606">
        <v>40000</v>
      </c>
      <c r="I357" s="619"/>
      <c r="J357" s="608">
        <v>45491</v>
      </c>
      <c r="K357" s="1026" t="s">
        <v>875</v>
      </c>
      <c r="L357" s="610">
        <f t="shared" si="20"/>
        <v>40000</v>
      </c>
      <c r="M357" s="610">
        <f t="shared" si="20"/>
        <v>40000</v>
      </c>
      <c r="N357" s="65"/>
      <c r="O357" s="10"/>
    </row>
    <row r="358" spans="1:15" s="8" customFormat="1" ht="62.45" customHeight="1" x14ac:dyDescent="0.25">
      <c r="A358" s="603">
        <v>206</v>
      </c>
      <c r="B358" s="826" t="s">
        <v>661</v>
      </c>
      <c r="C358" s="604" t="s">
        <v>655</v>
      </c>
      <c r="D358" s="605" t="s">
        <v>53</v>
      </c>
      <c r="E358" s="605" t="s">
        <v>53</v>
      </c>
      <c r="F358" s="605" t="s">
        <v>40</v>
      </c>
      <c r="G358" s="622">
        <v>70000</v>
      </c>
      <c r="H358" s="606">
        <v>36250</v>
      </c>
      <c r="I358" s="606" t="s">
        <v>696</v>
      </c>
      <c r="J358" s="608">
        <v>45497</v>
      </c>
      <c r="K358" s="616" t="s">
        <v>178</v>
      </c>
      <c r="L358" s="610">
        <f t="shared" si="20"/>
        <v>70000</v>
      </c>
      <c r="M358" s="610">
        <f t="shared" si="20"/>
        <v>36250</v>
      </c>
      <c r="N358" s="65"/>
      <c r="O358" s="10"/>
    </row>
    <row r="359" spans="1:15" s="8" customFormat="1" ht="62.45" customHeight="1" x14ac:dyDescent="0.25">
      <c r="A359" s="603">
        <v>207</v>
      </c>
      <c r="B359" s="826" t="s">
        <v>829</v>
      </c>
      <c r="C359" s="604" t="s">
        <v>655</v>
      </c>
      <c r="D359" s="605" t="s">
        <v>20</v>
      </c>
      <c r="E359" s="605" t="s">
        <v>20</v>
      </c>
      <c r="F359" s="605" t="s">
        <v>41</v>
      </c>
      <c r="G359" s="622">
        <v>40000</v>
      </c>
      <c r="H359" s="606">
        <v>38400</v>
      </c>
      <c r="I359" s="606"/>
      <c r="J359" s="608">
        <v>45497</v>
      </c>
      <c r="K359" s="616" t="s">
        <v>178</v>
      </c>
      <c r="L359" s="610">
        <f t="shared" si="20"/>
        <v>40000</v>
      </c>
      <c r="M359" s="610">
        <f t="shared" si="20"/>
        <v>38400</v>
      </c>
      <c r="N359" s="65"/>
      <c r="O359" s="10"/>
    </row>
    <row r="360" spans="1:15" s="8" customFormat="1" ht="62.45" customHeight="1" x14ac:dyDescent="0.25">
      <c r="A360" s="1241">
        <v>208</v>
      </c>
      <c r="B360" s="1238" t="s">
        <v>633</v>
      </c>
      <c r="C360" s="1242" t="s">
        <v>655</v>
      </c>
      <c r="D360" s="1240" t="s">
        <v>27</v>
      </c>
      <c r="E360" s="1240" t="s">
        <v>27</v>
      </c>
      <c r="F360" s="604" t="s">
        <v>354</v>
      </c>
      <c r="G360" s="622">
        <v>30000</v>
      </c>
      <c r="H360" s="606">
        <v>20100</v>
      </c>
      <c r="I360" s="576" t="s">
        <v>682</v>
      </c>
      <c r="J360" s="1235">
        <v>45497</v>
      </c>
      <c r="K360" s="616" t="s">
        <v>178</v>
      </c>
      <c r="L360" s="1239">
        <f>G360</f>
        <v>30000</v>
      </c>
      <c r="M360" s="1239">
        <f>H360</f>
        <v>20100</v>
      </c>
      <c r="N360" s="65"/>
      <c r="O360" s="10"/>
    </row>
    <row r="361" spans="1:15" s="1110" customFormat="1" ht="62.45" customHeight="1" x14ac:dyDescent="0.25">
      <c r="A361" s="1318">
        <v>209</v>
      </c>
      <c r="B361" s="1325" t="s">
        <v>760</v>
      </c>
      <c r="C361" s="1319" t="s">
        <v>655</v>
      </c>
      <c r="D361" s="1327" t="s">
        <v>20</v>
      </c>
      <c r="E361" s="1327" t="s">
        <v>20</v>
      </c>
      <c r="F361" s="1327" t="s">
        <v>87</v>
      </c>
      <c r="G361" s="1330">
        <v>28250</v>
      </c>
      <c r="H361" s="1326">
        <v>28250</v>
      </c>
      <c r="I361" s="1326"/>
      <c r="J361" s="1320">
        <v>45503</v>
      </c>
      <c r="K361" s="1327" t="s">
        <v>178</v>
      </c>
      <c r="L361" s="1321">
        <f t="shared" ref="L361:M362" si="21">G361</f>
        <v>28250</v>
      </c>
      <c r="M361" s="1321">
        <f t="shared" si="21"/>
        <v>28250</v>
      </c>
      <c r="N361" s="102"/>
      <c r="O361" s="1329"/>
    </row>
    <row r="362" spans="1:15" s="8" customFormat="1" ht="62.45" customHeight="1" x14ac:dyDescent="0.25">
      <c r="A362" s="624">
        <v>210</v>
      </c>
      <c r="B362" s="826" t="s">
        <v>820</v>
      </c>
      <c r="C362" s="629" t="s">
        <v>655</v>
      </c>
      <c r="D362" s="630" t="s">
        <v>268</v>
      </c>
      <c r="E362" s="630" t="s">
        <v>268</v>
      </c>
      <c r="F362" s="630" t="s">
        <v>24</v>
      </c>
      <c r="G362" s="625">
        <v>50000</v>
      </c>
      <c r="H362" s="626">
        <v>21000</v>
      </c>
      <c r="I362" s="626"/>
      <c r="J362" s="623">
        <v>45510</v>
      </c>
      <c r="K362" s="628" t="s">
        <v>178</v>
      </c>
      <c r="L362" s="627">
        <f t="shared" si="21"/>
        <v>50000</v>
      </c>
      <c r="M362" s="627">
        <f t="shared" si="21"/>
        <v>21000</v>
      </c>
      <c r="N362" s="65"/>
      <c r="O362" s="10"/>
    </row>
    <row r="363" spans="1:15" s="799" customFormat="1" ht="62.45" customHeight="1" x14ac:dyDescent="0.25">
      <c r="A363" s="1396">
        <v>211</v>
      </c>
      <c r="B363" s="1388" t="s">
        <v>756</v>
      </c>
      <c r="C363" s="1398" t="s">
        <v>655</v>
      </c>
      <c r="D363" s="1400" t="s">
        <v>254</v>
      </c>
      <c r="E363" s="1200" t="s">
        <v>794</v>
      </c>
      <c r="F363" s="1200" t="s">
        <v>1020</v>
      </c>
      <c r="G363" s="1205">
        <v>30000</v>
      </c>
      <c r="H363" s="1202"/>
      <c r="I363" s="1202"/>
      <c r="J363" s="1402">
        <v>45512</v>
      </c>
      <c r="K363" s="1204"/>
      <c r="L363" s="1418">
        <f>G363+G364</f>
        <v>68900</v>
      </c>
      <c r="M363" s="1418">
        <f>H364</f>
        <v>38900</v>
      </c>
      <c r="N363" s="1201"/>
      <c r="O363" s="804"/>
    </row>
    <row r="364" spans="1:15" s="8" customFormat="1" ht="62.45" customHeight="1" x14ac:dyDescent="0.25">
      <c r="A364" s="1397"/>
      <c r="B364" s="1389"/>
      <c r="C364" s="1399"/>
      <c r="D364" s="1401"/>
      <c r="E364" s="630" t="s">
        <v>254</v>
      </c>
      <c r="F364" s="630" t="s">
        <v>264</v>
      </c>
      <c r="G364" s="625">
        <v>38900</v>
      </c>
      <c r="H364" s="626">
        <v>38900</v>
      </c>
      <c r="I364" s="626"/>
      <c r="J364" s="1403"/>
      <c r="K364" s="1016" t="s">
        <v>387</v>
      </c>
      <c r="L364" s="1419"/>
      <c r="M364" s="1419"/>
      <c r="N364" s="65"/>
      <c r="O364" s="10"/>
    </row>
    <row r="365" spans="1:15" s="1110" customFormat="1" ht="62.45" customHeight="1" x14ac:dyDescent="0.25">
      <c r="A365" s="1386">
        <v>212</v>
      </c>
      <c r="B365" s="1388" t="s">
        <v>827</v>
      </c>
      <c r="C365" s="1390" t="s">
        <v>655</v>
      </c>
      <c r="D365" s="1445" t="s">
        <v>13</v>
      </c>
      <c r="E365" s="1445" t="s">
        <v>13</v>
      </c>
      <c r="F365" s="1327" t="s">
        <v>29</v>
      </c>
      <c r="G365" s="1330">
        <v>40000</v>
      </c>
      <c r="H365" s="1326">
        <v>29000</v>
      </c>
      <c r="I365" s="1408" t="s">
        <v>906</v>
      </c>
      <c r="J365" s="1392">
        <v>45525</v>
      </c>
      <c r="K365" s="1445" t="s">
        <v>620</v>
      </c>
      <c r="L365" s="1394">
        <f>G365+G366</f>
        <v>60000</v>
      </c>
      <c r="M365" s="1394">
        <f>H365+H366</f>
        <v>29000</v>
      </c>
      <c r="N365" s="102"/>
      <c r="O365" s="1430"/>
    </row>
    <row r="366" spans="1:15" s="1110" customFormat="1" ht="62.45" customHeight="1" x14ac:dyDescent="0.25">
      <c r="A366" s="1387"/>
      <c r="B366" s="1389"/>
      <c r="C366" s="1391"/>
      <c r="D366" s="1446"/>
      <c r="E366" s="1446"/>
      <c r="F366" s="1327" t="s">
        <v>30</v>
      </c>
      <c r="G366" s="1330">
        <v>20000</v>
      </c>
      <c r="H366" s="1326"/>
      <c r="I366" s="1409"/>
      <c r="J366" s="1393"/>
      <c r="K366" s="1446"/>
      <c r="L366" s="1395"/>
      <c r="M366" s="1395"/>
      <c r="N366" s="102"/>
      <c r="O366" s="1430"/>
    </row>
    <row r="367" spans="1:15" s="1110" customFormat="1" ht="62.45" customHeight="1" x14ac:dyDescent="0.25">
      <c r="A367" s="1357">
        <v>213</v>
      </c>
      <c r="B367" s="1356" t="s">
        <v>659</v>
      </c>
      <c r="C367" s="1359" t="s">
        <v>655</v>
      </c>
      <c r="D367" s="1353" t="s">
        <v>0</v>
      </c>
      <c r="E367" s="1353" t="s">
        <v>0</v>
      </c>
      <c r="F367" s="1353" t="s">
        <v>15</v>
      </c>
      <c r="G367" s="1358">
        <v>90000</v>
      </c>
      <c r="H367" s="1352">
        <v>90000</v>
      </c>
      <c r="I367" s="1352" t="s">
        <v>694</v>
      </c>
      <c r="J367" s="1355">
        <v>45525</v>
      </c>
      <c r="K367" s="1353" t="s">
        <v>178</v>
      </c>
      <c r="L367" s="1354">
        <f t="shared" ref="L367:M374" si="22">G367</f>
        <v>90000</v>
      </c>
      <c r="M367" s="1354">
        <f t="shared" si="22"/>
        <v>90000</v>
      </c>
      <c r="N367" s="102"/>
      <c r="O367" s="124"/>
    </row>
    <row r="368" spans="1:15" s="1091" customFormat="1" ht="62.45" customHeight="1" x14ac:dyDescent="0.25">
      <c r="A368" s="1347">
        <v>214</v>
      </c>
      <c r="B368" s="827" t="s">
        <v>581</v>
      </c>
      <c r="C368" s="554" t="s">
        <v>655</v>
      </c>
      <c r="D368" s="518" t="s">
        <v>19</v>
      </c>
      <c r="E368" s="554" t="s">
        <v>19</v>
      </c>
      <c r="F368" s="554" t="s">
        <v>66</v>
      </c>
      <c r="G368" s="631">
        <v>25100</v>
      </c>
      <c r="H368" s="519">
        <v>25100</v>
      </c>
      <c r="I368" s="519" t="s">
        <v>381</v>
      </c>
      <c r="J368" s="1345">
        <v>45531</v>
      </c>
      <c r="K368" s="1346" t="s">
        <v>173</v>
      </c>
      <c r="L368" s="1344">
        <f t="shared" si="22"/>
        <v>25100</v>
      </c>
      <c r="M368" s="1344">
        <f t="shared" si="22"/>
        <v>25100</v>
      </c>
      <c r="N368" s="926"/>
      <c r="O368" s="250" t="s">
        <v>862</v>
      </c>
    </row>
    <row r="369" spans="1:15" s="8" customFormat="1" ht="62.45" customHeight="1" x14ac:dyDescent="0.25">
      <c r="A369" s="650">
        <v>215</v>
      </c>
      <c r="B369" s="826" t="s">
        <v>852</v>
      </c>
      <c r="C369" s="648" t="s">
        <v>655</v>
      </c>
      <c r="D369" s="649" t="s">
        <v>0</v>
      </c>
      <c r="E369" s="649" t="s">
        <v>0</v>
      </c>
      <c r="F369" s="649" t="s">
        <v>15</v>
      </c>
      <c r="G369" s="655">
        <v>30000</v>
      </c>
      <c r="H369" s="654">
        <v>21150</v>
      </c>
      <c r="I369" s="654"/>
      <c r="J369" s="651">
        <v>45533</v>
      </c>
      <c r="K369" s="652" t="s">
        <v>178</v>
      </c>
      <c r="L369" s="653">
        <f t="shared" si="22"/>
        <v>30000</v>
      </c>
      <c r="M369" s="653">
        <f t="shared" si="22"/>
        <v>21150</v>
      </c>
      <c r="N369" s="65"/>
      <c r="O369" s="10"/>
    </row>
    <row r="370" spans="1:15" s="8" customFormat="1" ht="62.45" customHeight="1" x14ac:dyDescent="0.25">
      <c r="A370" s="650">
        <v>216</v>
      </c>
      <c r="B370" s="826" t="s">
        <v>773</v>
      </c>
      <c r="C370" s="648" t="s">
        <v>655</v>
      </c>
      <c r="D370" s="649" t="s">
        <v>26</v>
      </c>
      <c r="E370" s="649" t="s">
        <v>26</v>
      </c>
      <c r="F370" s="649" t="s">
        <v>181</v>
      </c>
      <c r="G370" s="655">
        <v>50550</v>
      </c>
      <c r="H370" s="654">
        <v>50550</v>
      </c>
      <c r="I370" s="654"/>
      <c r="J370" s="651">
        <v>45538</v>
      </c>
      <c r="K370" s="1016" t="s">
        <v>387</v>
      </c>
      <c r="L370" s="653">
        <f t="shared" si="22"/>
        <v>50550</v>
      </c>
      <c r="M370" s="653">
        <f t="shared" si="22"/>
        <v>50550</v>
      </c>
      <c r="N370" s="65"/>
      <c r="O370" s="10"/>
    </row>
    <row r="371" spans="1:15" s="1110" customFormat="1" ht="62.45" customHeight="1" x14ac:dyDescent="0.25">
      <c r="A371" s="1273">
        <v>217</v>
      </c>
      <c r="B371" s="1274" t="s">
        <v>667</v>
      </c>
      <c r="C371" s="1275" t="s">
        <v>655</v>
      </c>
      <c r="D371" s="1282" t="s">
        <v>254</v>
      </c>
      <c r="E371" s="1282" t="s">
        <v>254</v>
      </c>
      <c r="F371" s="1282" t="s">
        <v>264</v>
      </c>
      <c r="G371" s="1284">
        <v>30000</v>
      </c>
      <c r="H371" s="1281">
        <v>30000</v>
      </c>
      <c r="I371" s="1281" t="s">
        <v>693</v>
      </c>
      <c r="J371" s="1276">
        <v>45541</v>
      </c>
      <c r="K371" s="1282" t="s">
        <v>387</v>
      </c>
      <c r="L371" s="1277">
        <f t="shared" si="22"/>
        <v>30000</v>
      </c>
      <c r="M371" s="1277">
        <f t="shared" si="22"/>
        <v>30000</v>
      </c>
      <c r="N371" s="102"/>
      <c r="O371" s="124"/>
    </row>
    <row r="372" spans="1:15" s="8" customFormat="1" ht="62.45" customHeight="1" x14ac:dyDescent="0.25">
      <c r="A372" s="704">
        <v>218</v>
      </c>
      <c r="B372" s="826" t="s">
        <v>658</v>
      </c>
      <c r="C372" s="709" t="s">
        <v>655</v>
      </c>
      <c r="D372" s="705" t="s">
        <v>13</v>
      </c>
      <c r="E372" s="705" t="s">
        <v>13</v>
      </c>
      <c r="F372" s="705" t="s">
        <v>34</v>
      </c>
      <c r="G372" s="711">
        <v>25600</v>
      </c>
      <c r="H372" s="707">
        <v>25600</v>
      </c>
      <c r="I372" s="707" t="s">
        <v>693</v>
      </c>
      <c r="J372" s="708">
        <v>45579</v>
      </c>
      <c r="K372" s="1016" t="s">
        <v>174</v>
      </c>
      <c r="L372" s="706">
        <f>G372</f>
        <v>25600</v>
      </c>
      <c r="M372" s="706">
        <f t="shared" si="22"/>
        <v>25600</v>
      </c>
      <c r="N372" s="65"/>
      <c r="O372" s="10"/>
    </row>
    <row r="373" spans="1:15" s="8" customFormat="1" ht="62.45" customHeight="1" x14ac:dyDescent="0.25">
      <c r="A373" s="704">
        <v>219</v>
      </c>
      <c r="B373" s="826" t="s">
        <v>944</v>
      </c>
      <c r="C373" s="709" t="s">
        <v>655</v>
      </c>
      <c r="D373" s="705" t="s">
        <v>23</v>
      </c>
      <c r="E373" s="705" t="s">
        <v>747</v>
      </c>
      <c r="F373" s="705" t="s">
        <v>24</v>
      </c>
      <c r="G373" s="711">
        <v>54000</v>
      </c>
      <c r="H373" s="707">
        <v>54000</v>
      </c>
      <c r="I373" s="707"/>
      <c r="J373" s="708">
        <v>45580</v>
      </c>
      <c r="K373" s="710" t="s">
        <v>178</v>
      </c>
      <c r="L373" s="706">
        <f>G373</f>
        <v>54000</v>
      </c>
      <c r="M373" s="706">
        <f t="shared" si="22"/>
        <v>54000</v>
      </c>
      <c r="N373" s="65"/>
      <c r="O373" s="10"/>
    </row>
    <row r="374" spans="1:15" s="8" customFormat="1" ht="62.45" customHeight="1" x14ac:dyDescent="0.25">
      <c r="A374" s="1382">
        <v>220</v>
      </c>
      <c r="B374" s="1388" t="s">
        <v>841</v>
      </c>
      <c r="C374" s="1398" t="s">
        <v>655</v>
      </c>
      <c r="D374" s="1400" t="s">
        <v>602</v>
      </c>
      <c r="E374" s="715" t="s">
        <v>602</v>
      </c>
      <c r="F374" s="715" t="s">
        <v>603</v>
      </c>
      <c r="G374" s="718">
        <v>50000</v>
      </c>
      <c r="H374" s="716">
        <v>25000</v>
      </c>
      <c r="I374" s="1420"/>
      <c r="J374" s="1402">
        <v>45601</v>
      </c>
      <c r="K374" s="719" t="s">
        <v>178</v>
      </c>
      <c r="L374" s="1418">
        <f>G374+G375</f>
        <v>100000</v>
      </c>
      <c r="M374" s="1418">
        <f t="shared" si="22"/>
        <v>25000</v>
      </c>
      <c r="N374" s="65"/>
      <c r="O374" s="10"/>
    </row>
    <row r="375" spans="1:15" s="8" customFormat="1" ht="62.45" customHeight="1" x14ac:dyDescent="0.25">
      <c r="A375" s="1383"/>
      <c r="B375" s="1389"/>
      <c r="C375" s="1399"/>
      <c r="D375" s="1401"/>
      <c r="E375" s="715" t="s">
        <v>748</v>
      </c>
      <c r="F375" s="715" t="s">
        <v>842</v>
      </c>
      <c r="G375" s="718">
        <v>50000</v>
      </c>
      <c r="H375" s="716"/>
      <c r="I375" s="1421"/>
      <c r="J375" s="1403"/>
      <c r="K375" s="719"/>
      <c r="L375" s="1419"/>
      <c r="M375" s="1419"/>
      <c r="N375" s="65"/>
      <c r="O375" s="10"/>
    </row>
    <row r="376" spans="1:15" s="8" customFormat="1" ht="62.45" customHeight="1" x14ac:dyDescent="0.25">
      <c r="A376" s="757">
        <v>221</v>
      </c>
      <c r="B376" s="826" t="s">
        <v>968</v>
      </c>
      <c r="C376" s="758" t="s">
        <v>655</v>
      </c>
      <c r="D376" s="759" t="s">
        <v>26</v>
      </c>
      <c r="E376" s="759" t="s">
        <v>748</v>
      </c>
      <c r="F376" s="759" t="s">
        <v>969</v>
      </c>
      <c r="G376" s="763">
        <v>50000</v>
      </c>
      <c r="H376" s="762">
        <v>35000</v>
      </c>
      <c r="I376" s="762"/>
      <c r="J376" s="761">
        <v>45670</v>
      </c>
      <c r="K376" s="1026" t="s">
        <v>732</v>
      </c>
      <c r="L376" s="760">
        <f t="shared" ref="L376:M387" si="23">G376</f>
        <v>50000</v>
      </c>
      <c r="M376" s="760">
        <f t="shared" si="23"/>
        <v>35000</v>
      </c>
      <c r="N376" s="65"/>
      <c r="O376" s="10"/>
    </row>
    <row r="377" spans="1:15" s="799" customFormat="1" ht="62.45" customHeight="1" x14ac:dyDescent="0.25">
      <c r="A377" s="840">
        <v>222</v>
      </c>
      <c r="B377" s="841" t="s">
        <v>671</v>
      </c>
      <c r="C377" s="842" t="s">
        <v>655</v>
      </c>
      <c r="D377" s="843" t="s">
        <v>74</v>
      </c>
      <c r="E377" s="843" t="s">
        <v>35</v>
      </c>
      <c r="F377" s="843" t="s">
        <v>214</v>
      </c>
      <c r="G377" s="848">
        <v>40000</v>
      </c>
      <c r="H377" s="846">
        <v>30350</v>
      </c>
      <c r="I377" s="846"/>
      <c r="J377" s="845">
        <v>45772</v>
      </c>
      <c r="K377" s="847" t="s">
        <v>767</v>
      </c>
      <c r="L377" s="844">
        <f t="shared" si="23"/>
        <v>40000</v>
      </c>
      <c r="M377" s="844">
        <f t="shared" si="23"/>
        <v>30350</v>
      </c>
      <c r="N377" s="65"/>
      <c r="O377" s="804"/>
    </row>
    <row r="378" spans="1:15" s="799" customFormat="1" ht="62.45" customHeight="1" x14ac:dyDescent="0.25">
      <c r="A378" s="861">
        <v>223</v>
      </c>
      <c r="B378" s="862" t="s">
        <v>994</v>
      </c>
      <c r="C378" s="863" t="s">
        <v>655</v>
      </c>
      <c r="D378" s="864" t="s">
        <v>834</v>
      </c>
      <c r="E378" s="864" t="s">
        <v>834</v>
      </c>
      <c r="F378" s="864" t="s">
        <v>835</v>
      </c>
      <c r="G378" s="870">
        <v>30000</v>
      </c>
      <c r="H378" s="867">
        <v>28800</v>
      </c>
      <c r="I378" s="867"/>
      <c r="J378" s="866">
        <v>45800</v>
      </c>
      <c r="K378" s="1016" t="s">
        <v>387</v>
      </c>
      <c r="L378" s="865">
        <f t="shared" si="23"/>
        <v>30000</v>
      </c>
      <c r="M378" s="865">
        <f t="shared" si="23"/>
        <v>28800</v>
      </c>
      <c r="N378" s="65"/>
      <c r="O378" s="804"/>
    </row>
    <row r="379" spans="1:15" s="799" customFormat="1" ht="62.45" customHeight="1" x14ac:dyDescent="0.25">
      <c r="A379" s="876">
        <v>224</v>
      </c>
      <c r="B379" s="878" t="s">
        <v>995</v>
      </c>
      <c r="C379" s="880" t="s">
        <v>655</v>
      </c>
      <c r="D379" s="881" t="s">
        <v>14</v>
      </c>
      <c r="E379" s="881" t="s">
        <v>24</v>
      </c>
      <c r="F379" s="881" t="s">
        <v>996</v>
      </c>
      <c r="G379" s="890">
        <v>20000</v>
      </c>
      <c r="H379" s="886">
        <v>20000</v>
      </c>
      <c r="I379" s="886"/>
      <c r="J379" s="885">
        <v>45804</v>
      </c>
      <c r="K379" s="1026" t="s">
        <v>997</v>
      </c>
      <c r="L379" s="883">
        <f t="shared" si="23"/>
        <v>20000</v>
      </c>
      <c r="M379" s="883">
        <f t="shared" si="23"/>
        <v>20000</v>
      </c>
      <c r="N379" s="65"/>
      <c r="O379" s="804"/>
    </row>
    <row r="380" spans="1:15" s="799" customFormat="1" ht="62.45" customHeight="1" x14ac:dyDescent="0.25">
      <c r="A380" s="900">
        <v>225</v>
      </c>
      <c r="B380" s="901" t="s">
        <v>662</v>
      </c>
      <c r="C380" s="902" t="s">
        <v>655</v>
      </c>
      <c r="D380" s="903" t="s">
        <v>13</v>
      </c>
      <c r="E380" s="903" t="s">
        <v>13</v>
      </c>
      <c r="F380" s="903" t="s">
        <v>637</v>
      </c>
      <c r="G380" s="907">
        <v>30000</v>
      </c>
      <c r="H380" s="86">
        <v>20200</v>
      </c>
      <c r="I380" s="906" t="s">
        <v>697</v>
      </c>
      <c r="J380" s="905">
        <v>45811</v>
      </c>
      <c r="K380" s="1026" t="s">
        <v>732</v>
      </c>
      <c r="L380" s="908">
        <f t="shared" si="23"/>
        <v>30000</v>
      </c>
      <c r="M380" s="904">
        <f t="shared" si="23"/>
        <v>20200</v>
      </c>
      <c r="N380" s="65"/>
      <c r="O380" s="804"/>
    </row>
    <row r="381" spans="1:15" s="799" customFormat="1" ht="62.45" customHeight="1" x14ac:dyDescent="0.25">
      <c r="A381" s="914">
        <v>226</v>
      </c>
      <c r="B381" s="914" t="s">
        <v>821</v>
      </c>
      <c r="C381" s="912" t="s">
        <v>655</v>
      </c>
      <c r="D381" s="910" t="s">
        <v>11</v>
      </c>
      <c r="E381" s="910" t="s">
        <v>11</v>
      </c>
      <c r="F381" s="910" t="s">
        <v>822</v>
      </c>
      <c r="G381" s="913">
        <v>50000</v>
      </c>
      <c r="H381" s="911">
        <v>29900</v>
      </c>
      <c r="I381" s="911"/>
      <c r="J381" s="909">
        <v>45811</v>
      </c>
      <c r="K381" s="1016" t="s">
        <v>173</v>
      </c>
      <c r="L381" s="908">
        <f t="shared" si="23"/>
        <v>50000</v>
      </c>
      <c r="M381" s="908">
        <f t="shared" si="23"/>
        <v>29900</v>
      </c>
      <c r="N381" s="65"/>
      <c r="O381" s="804"/>
    </row>
    <row r="382" spans="1:15" s="799" customFormat="1" ht="62.45" customHeight="1" x14ac:dyDescent="0.25">
      <c r="A382" s="915">
        <v>227</v>
      </c>
      <c r="B382" s="915" t="s">
        <v>812</v>
      </c>
      <c r="C382" s="916" t="s">
        <v>655</v>
      </c>
      <c r="D382" s="917" t="s">
        <v>26</v>
      </c>
      <c r="E382" s="917" t="s">
        <v>26</v>
      </c>
      <c r="F382" s="917" t="s">
        <v>181</v>
      </c>
      <c r="G382" s="921">
        <v>40000</v>
      </c>
      <c r="H382" s="920">
        <v>40000</v>
      </c>
      <c r="I382" s="920"/>
      <c r="J382" s="919">
        <v>45812</v>
      </c>
      <c r="K382" s="1016" t="s">
        <v>387</v>
      </c>
      <c r="L382" s="927">
        <f t="shared" si="23"/>
        <v>40000</v>
      </c>
      <c r="M382" s="918">
        <f t="shared" si="23"/>
        <v>40000</v>
      </c>
      <c r="N382" s="65"/>
      <c r="O382" s="804"/>
    </row>
    <row r="383" spans="1:15" s="799" customFormat="1" ht="62.45" customHeight="1" x14ac:dyDescent="0.25">
      <c r="A383" s="942">
        <v>228</v>
      </c>
      <c r="B383" s="942" t="s">
        <v>866</v>
      </c>
      <c r="C383" s="935" t="s">
        <v>655</v>
      </c>
      <c r="D383" s="932" t="s">
        <v>7</v>
      </c>
      <c r="E383" s="932" t="s">
        <v>7</v>
      </c>
      <c r="F383" s="932" t="s">
        <v>213</v>
      </c>
      <c r="G383" s="937">
        <v>50000</v>
      </c>
      <c r="H383" s="933">
        <v>44450</v>
      </c>
      <c r="I383" s="933"/>
      <c r="J383" s="928">
        <v>45820</v>
      </c>
      <c r="K383" s="930" t="s">
        <v>178</v>
      </c>
      <c r="L383" s="927">
        <f t="shared" si="23"/>
        <v>50000</v>
      </c>
      <c r="M383" s="927">
        <f t="shared" si="23"/>
        <v>44450</v>
      </c>
      <c r="N383" s="65"/>
      <c r="O383" s="804"/>
    </row>
    <row r="384" spans="1:15" s="799" customFormat="1" ht="75.75" customHeight="1" x14ac:dyDescent="0.25">
      <c r="A384" s="942">
        <v>229</v>
      </c>
      <c r="B384" s="942" t="s">
        <v>1022</v>
      </c>
      <c r="C384" s="935" t="s">
        <v>655</v>
      </c>
      <c r="D384" s="932" t="s">
        <v>19</v>
      </c>
      <c r="E384" s="932" t="s">
        <v>19</v>
      </c>
      <c r="F384" s="932" t="s">
        <v>70</v>
      </c>
      <c r="G384" s="937">
        <v>34500</v>
      </c>
      <c r="H384" s="933">
        <v>34500</v>
      </c>
      <c r="I384" s="933"/>
      <c r="J384" s="928">
        <v>45821</v>
      </c>
      <c r="K384" s="1016" t="s">
        <v>387</v>
      </c>
      <c r="L384" s="927">
        <f t="shared" si="23"/>
        <v>34500</v>
      </c>
      <c r="M384" s="927">
        <f t="shared" si="23"/>
        <v>34500</v>
      </c>
      <c r="N384" s="65"/>
      <c r="O384" s="804"/>
    </row>
    <row r="385" spans="1:15" s="799" customFormat="1" ht="62.45" customHeight="1" x14ac:dyDescent="0.25">
      <c r="A385" s="942">
        <v>230</v>
      </c>
      <c r="B385" s="942" t="s">
        <v>660</v>
      </c>
      <c r="C385" s="935" t="s">
        <v>655</v>
      </c>
      <c r="D385" s="932" t="s">
        <v>26</v>
      </c>
      <c r="E385" s="932" t="s">
        <v>26</v>
      </c>
      <c r="F385" s="932" t="s">
        <v>184</v>
      </c>
      <c r="G385" s="937">
        <v>29900</v>
      </c>
      <c r="H385" s="86">
        <v>29900</v>
      </c>
      <c r="I385" s="933" t="s">
        <v>695</v>
      </c>
      <c r="J385" s="928">
        <v>45821</v>
      </c>
      <c r="K385" s="1016" t="s">
        <v>387</v>
      </c>
      <c r="L385" s="927">
        <f t="shared" si="23"/>
        <v>29900</v>
      </c>
      <c r="M385" s="927">
        <f t="shared" si="23"/>
        <v>29900</v>
      </c>
      <c r="N385" s="65"/>
      <c r="O385" s="804"/>
    </row>
    <row r="386" spans="1:15" s="1110" customFormat="1" ht="62.45" customHeight="1" x14ac:dyDescent="0.25">
      <c r="A386" s="1305">
        <v>231</v>
      </c>
      <c r="B386" s="1305" t="s">
        <v>743</v>
      </c>
      <c r="C386" s="1314" t="s">
        <v>655</v>
      </c>
      <c r="D386" s="1298" t="s">
        <v>596</v>
      </c>
      <c r="E386" s="1298" t="s">
        <v>596</v>
      </c>
      <c r="F386" s="1298" t="s">
        <v>597</v>
      </c>
      <c r="G386" s="1297">
        <v>29700</v>
      </c>
      <c r="H386" s="1316">
        <v>29700</v>
      </c>
      <c r="I386" s="1316"/>
      <c r="J386" s="1302">
        <v>45821</v>
      </c>
      <c r="K386" s="1298" t="s">
        <v>178</v>
      </c>
      <c r="L386" s="1300">
        <f t="shared" si="23"/>
        <v>29700</v>
      </c>
      <c r="M386" s="1300">
        <f t="shared" si="23"/>
        <v>29700</v>
      </c>
      <c r="N386" s="102"/>
      <c r="O386" s="124"/>
    </row>
    <row r="387" spans="1:15" s="799" customFormat="1" ht="62.45" customHeight="1" x14ac:dyDescent="0.25">
      <c r="A387" s="942">
        <v>232</v>
      </c>
      <c r="B387" s="942" t="s">
        <v>741</v>
      </c>
      <c r="C387" s="935" t="s">
        <v>655</v>
      </c>
      <c r="D387" s="932" t="s">
        <v>27</v>
      </c>
      <c r="E387" s="932" t="s">
        <v>27</v>
      </c>
      <c r="F387" s="932" t="s">
        <v>230</v>
      </c>
      <c r="G387" s="937">
        <v>20750</v>
      </c>
      <c r="H387" s="933">
        <v>20750</v>
      </c>
      <c r="I387" s="933"/>
      <c r="J387" s="928">
        <v>45826</v>
      </c>
      <c r="K387" s="1026" t="s">
        <v>732</v>
      </c>
      <c r="L387" s="927">
        <f t="shared" si="23"/>
        <v>20750</v>
      </c>
      <c r="M387" s="927">
        <f t="shared" si="23"/>
        <v>20750</v>
      </c>
      <c r="N387" s="65"/>
      <c r="O387" s="804"/>
    </row>
    <row r="388" spans="1:15" s="799" customFormat="1" ht="62.45" customHeight="1" x14ac:dyDescent="0.25">
      <c r="A388" s="1382">
        <v>233</v>
      </c>
      <c r="B388" s="1382" t="s">
        <v>949</v>
      </c>
      <c r="C388" s="1398" t="s">
        <v>655</v>
      </c>
      <c r="D388" s="1400" t="s">
        <v>19</v>
      </c>
      <c r="E388" s="932" t="s">
        <v>19</v>
      </c>
      <c r="F388" s="932" t="s">
        <v>70</v>
      </c>
      <c r="G388" s="937">
        <v>25000</v>
      </c>
      <c r="H388" s="933">
        <v>25000</v>
      </c>
      <c r="I388" s="933"/>
      <c r="J388" s="1402">
        <v>45826</v>
      </c>
      <c r="K388" s="1026" t="s">
        <v>732</v>
      </c>
      <c r="L388" s="1418">
        <f>G388+G389</f>
        <v>75000</v>
      </c>
      <c r="M388" s="1418">
        <f>H388+H389</f>
        <v>25000</v>
      </c>
      <c r="N388" s="65"/>
      <c r="O388" s="804"/>
    </row>
    <row r="389" spans="1:15" s="799" customFormat="1" ht="62.45" customHeight="1" x14ac:dyDescent="0.25">
      <c r="A389" s="1383"/>
      <c r="B389" s="1383"/>
      <c r="C389" s="1399"/>
      <c r="D389" s="1401"/>
      <c r="E389" s="932" t="s">
        <v>18</v>
      </c>
      <c r="F389" s="932" t="s">
        <v>950</v>
      </c>
      <c r="G389" s="937">
        <v>50000</v>
      </c>
      <c r="H389" s="933"/>
      <c r="I389" s="933"/>
      <c r="J389" s="1403"/>
      <c r="K389" s="930"/>
      <c r="L389" s="1419"/>
      <c r="M389" s="1419"/>
      <c r="N389" s="65"/>
      <c r="O389" s="804"/>
    </row>
    <row r="390" spans="1:15" s="799" customFormat="1" ht="62.45" customHeight="1" x14ac:dyDescent="0.25">
      <c r="A390" s="1382">
        <v>234</v>
      </c>
      <c r="B390" s="1382" t="s">
        <v>816</v>
      </c>
      <c r="C390" s="1398" t="s">
        <v>655</v>
      </c>
      <c r="D390" s="1400" t="s">
        <v>38</v>
      </c>
      <c r="E390" s="946" t="s">
        <v>332</v>
      </c>
      <c r="F390" s="946" t="s">
        <v>24</v>
      </c>
      <c r="G390" s="951">
        <v>25000</v>
      </c>
      <c r="H390" s="950"/>
      <c r="I390" s="950"/>
      <c r="J390" s="1402">
        <v>45827</v>
      </c>
      <c r="K390" s="949"/>
      <c r="L390" s="1418">
        <f>G390+G391+G392</f>
        <v>115000</v>
      </c>
      <c r="M390" s="1418">
        <f>H390+H391+H392</f>
        <v>44350</v>
      </c>
      <c r="N390" s="65"/>
      <c r="O390" s="804"/>
    </row>
    <row r="391" spans="1:15" s="799" customFormat="1" ht="62.45" customHeight="1" x14ac:dyDescent="0.25">
      <c r="A391" s="1404"/>
      <c r="B391" s="1404"/>
      <c r="C391" s="1405"/>
      <c r="D391" s="1406"/>
      <c r="E391" s="946" t="s">
        <v>332</v>
      </c>
      <c r="F391" s="946" t="s">
        <v>972</v>
      </c>
      <c r="G391" s="951">
        <v>40000</v>
      </c>
      <c r="H391" s="950"/>
      <c r="I391" s="950"/>
      <c r="J391" s="1407"/>
      <c r="K391" s="949"/>
      <c r="L391" s="1449"/>
      <c r="M391" s="1449"/>
      <c r="N391" s="65"/>
      <c r="O391" s="804"/>
    </row>
    <row r="392" spans="1:15" s="799" customFormat="1" ht="62.45" customHeight="1" x14ac:dyDescent="0.25">
      <c r="A392" s="1383"/>
      <c r="B392" s="1383"/>
      <c r="C392" s="1399"/>
      <c r="D392" s="1401"/>
      <c r="E392" s="946" t="s">
        <v>6</v>
      </c>
      <c r="F392" s="946" t="s">
        <v>817</v>
      </c>
      <c r="G392" s="951">
        <v>50000</v>
      </c>
      <c r="H392" s="952">
        <v>44350</v>
      </c>
      <c r="I392" s="950"/>
      <c r="J392" s="1403"/>
      <c r="K392" s="1026" t="s">
        <v>732</v>
      </c>
      <c r="L392" s="1419"/>
      <c r="M392" s="1419"/>
      <c r="N392" s="65"/>
      <c r="O392" s="804"/>
    </row>
    <row r="393" spans="1:15" s="799" customFormat="1" ht="62.45" customHeight="1" x14ac:dyDescent="0.25">
      <c r="A393" s="646">
        <v>235</v>
      </c>
      <c r="B393" s="59" t="s">
        <v>796</v>
      </c>
      <c r="C393" s="179" t="s">
        <v>655</v>
      </c>
      <c r="D393" s="56" t="s">
        <v>76</v>
      </c>
      <c r="E393" s="58" t="s">
        <v>76</v>
      </c>
      <c r="F393" s="58" t="s">
        <v>298</v>
      </c>
      <c r="G393" s="9">
        <v>34500</v>
      </c>
      <c r="H393" s="952">
        <v>34500</v>
      </c>
      <c r="I393" s="57" t="s">
        <v>378</v>
      </c>
      <c r="J393" s="948">
        <v>45827</v>
      </c>
      <c r="K393" s="949" t="s">
        <v>1002</v>
      </c>
      <c r="L393" s="947">
        <f t="shared" ref="L393:L416" si="24">G393</f>
        <v>34500</v>
      </c>
      <c r="M393" s="947">
        <f t="shared" ref="M393:M422" si="25">H393</f>
        <v>34500</v>
      </c>
      <c r="N393" s="65"/>
      <c r="O393" s="804"/>
    </row>
    <row r="394" spans="1:15" s="799" customFormat="1" ht="62.45" customHeight="1" x14ac:dyDescent="0.25">
      <c r="A394" s="969">
        <v>236</v>
      </c>
      <c r="B394" s="969" t="s">
        <v>959</v>
      </c>
      <c r="C394" s="970" t="s">
        <v>655</v>
      </c>
      <c r="D394" s="781" t="s">
        <v>0</v>
      </c>
      <c r="E394" s="970" t="s">
        <v>0</v>
      </c>
      <c r="F394" s="970" t="s">
        <v>15</v>
      </c>
      <c r="G394" s="971">
        <v>30000</v>
      </c>
      <c r="H394" s="631">
        <v>21000</v>
      </c>
      <c r="I394" s="786"/>
      <c r="J394" s="968">
        <v>45826</v>
      </c>
      <c r="K394" s="781" t="s">
        <v>178</v>
      </c>
      <c r="L394" s="838">
        <f t="shared" si="24"/>
        <v>30000</v>
      </c>
      <c r="M394" s="838">
        <f t="shared" si="25"/>
        <v>21000</v>
      </c>
      <c r="N394" s="926"/>
      <c r="O394" s="250" t="s">
        <v>862</v>
      </c>
    </row>
    <row r="395" spans="1:15" s="799" customFormat="1" ht="62.45" customHeight="1" x14ac:dyDescent="0.25">
      <c r="A395" s="953">
        <v>237</v>
      </c>
      <c r="B395" s="953" t="s">
        <v>839</v>
      </c>
      <c r="C395" s="945" t="s">
        <v>655</v>
      </c>
      <c r="D395" s="946" t="s">
        <v>65</v>
      </c>
      <c r="E395" s="945" t="s">
        <v>65</v>
      </c>
      <c r="F395" s="945" t="s">
        <v>24</v>
      </c>
      <c r="G395" s="951">
        <v>53600</v>
      </c>
      <c r="H395" s="960">
        <v>53600</v>
      </c>
      <c r="I395" s="950"/>
      <c r="J395" s="948">
        <v>45831</v>
      </c>
      <c r="K395" s="959" t="s">
        <v>178</v>
      </c>
      <c r="L395" s="947">
        <f t="shared" si="24"/>
        <v>53600</v>
      </c>
      <c r="M395" s="947">
        <f t="shared" si="25"/>
        <v>53600</v>
      </c>
      <c r="N395" s="65"/>
      <c r="O395" s="804"/>
    </row>
    <row r="396" spans="1:15" s="799" customFormat="1" ht="62.45" customHeight="1" x14ac:dyDescent="0.25">
      <c r="A396" s="963">
        <v>238</v>
      </c>
      <c r="B396" s="963" t="s">
        <v>933</v>
      </c>
      <c r="C396" s="954" t="s">
        <v>655</v>
      </c>
      <c r="D396" s="955" t="s">
        <v>19</v>
      </c>
      <c r="E396" s="954" t="s">
        <v>19</v>
      </c>
      <c r="F396" s="954" t="s">
        <v>66</v>
      </c>
      <c r="G396" s="962">
        <v>30000</v>
      </c>
      <c r="H396" s="962">
        <v>29950</v>
      </c>
      <c r="I396" s="958"/>
      <c r="J396" s="957">
        <v>45832</v>
      </c>
      <c r="K396" s="959" t="s">
        <v>178</v>
      </c>
      <c r="L396" s="956">
        <f t="shared" si="24"/>
        <v>30000</v>
      </c>
      <c r="M396" s="956">
        <f t="shared" si="25"/>
        <v>29950</v>
      </c>
      <c r="N396" s="65"/>
      <c r="O396" s="804"/>
    </row>
    <row r="397" spans="1:15" s="799" customFormat="1" ht="62.45" customHeight="1" x14ac:dyDescent="0.25">
      <c r="A397" s="963">
        <v>239</v>
      </c>
      <c r="B397" s="963" t="s">
        <v>923</v>
      </c>
      <c r="C397" s="954" t="s">
        <v>655</v>
      </c>
      <c r="D397" s="955" t="s">
        <v>45</v>
      </c>
      <c r="E397" s="954" t="s">
        <v>45</v>
      </c>
      <c r="F397" s="954" t="s">
        <v>922</v>
      </c>
      <c r="G397" s="962">
        <v>25000</v>
      </c>
      <c r="H397" s="962">
        <v>20600</v>
      </c>
      <c r="I397" s="958"/>
      <c r="J397" s="957">
        <v>45833</v>
      </c>
      <c r="K397" s="959" t="s">
        <v>732</v>
      </c>
      <c r="L397" s="956">
        <f t="shared" si="24"/>
        <v>25000</v>
      </c>
      <c r="M397" s="956">
        <f t="shared" si="25"/>
        <v>20600</v>
      </c>
      <c r="N397" s="65"/>
      <c r="O397" s="804"/>
    </row>
    <row r="398" spans="1:15" s="799" customFormat="1" ht="62.45" customHeight="1" x14ac:dyDescent="0.25">
      <c r="A398" s="1249">
        <v>240</v>
      </c>
      <c r="B398" s="1249" t="s">
        <v>1021</v>
      </c>
      <c r="C398" s="1250" t="s">
        <v>655</v>
      </c>
      <c r="D398" s="1251" t="s">
        <v>53</v>
      </c>
      <c r="E398" s="467" t="s">
        <v>53</v>
      </c>
      <c r="F398" s="467" t="s">
        <v>67</v>
      </c>
      <c r="G398" s="471">
        <v>60000</v>
      </c>
      <c r="H398" s="464">
        <v>37200</v>
      </c>
      <c r="I398" s="967"/>
      <c r="J398" s="1252">
        <v>45835</v>
      </c>
      <c r="K398" s="966" t="s">
        <v>178</v>
      </c>
      <c r="L398" s="1253">
        <f>G398</f>
        <v>60000</v>
      </c>
      <c r="M398" s="1253">
        <f>H398</f>
        <v>37200</v>
      </c>
      <c r="N398" s="65"/>
      <c r="O398" s="804"/>
    </row>
    <row r="399" spans="1:15" s="799" customFormat="1" ht="62.45" customHeight="1" x14ac:dyDescent="0.25">
      <c r="A399" s="985">
        <v>241</v>
      </c>
      <c r="B399" s="972" t="s">
        <v>909</v>
      </c>
      <c r="C399" s="973" t="s">
        <v>655</v>
      </c>
      <c r="D399" s="974" t="s">
        <v>45</v>
      </c>
      <c r="E399" s="974" t="s">
        <v>45</v>
      </c>
      <c r="F399" s="974" t="s">
        <v>24</v>
      </c>
      <c r="G399" s="988">
        <v>36000</v>
      </c>
      <c r="H399" s="978">
        <v>34000</v>
      </c>
      <c r="I399" s="978"/>
      <c r="J399" s="975">
        <v>45838</v>
      </c>
      <c r="K399" s="1026" t="s">
        <v>732</v>
      </c>
      <c r="L399" s="976">
        <f t="shared" si="24"/>
        <v>36000</v>
      </c>
      <c r="M399" s="976">
        <f t="shared" si="25"/>
        <v>34000</v>
      </c>
      <c r="N399" s="65"/>
      <c r="O399" s="804"/>
    </row>
    <row r="400" spans="1:15" s="799" customFormat="1" ht="62.45" customHeight="1" x14ac:dyDescent="0.25">
      <c r="A400" s="972">
        <v>242</v>
      </c>
      <c r="B400" s="972" t="s">
        <v>782</v>
      </c>
      <c r="C400" s="973" t="s">
        <v>655</v>
      </c>
      <c r="D400" s="974" t="s">
        <v>223</v>
      </c>
      <c r="E400" s="974" t="s">
        <v>223</v>
      </c>
      <c r="F400" s="974" t="s">
        <v>348</v>
      </c>
      <c r="G400" s="982">
        <v>50000</v>
      </c>
      <c r="H400" s="978">
        <v>49600</v>
      </c>
      <c r="I400" s="978"/>
      <c r="J400" s="975">
        <v>45839</v>
      </c>
      <c r="K400" s="981" t="s">
        <v>178</v>
      </c>
      <c r="L400" s="976">
        <f t="shared" si="24"/>
        <v>50000</v>
      </c>
      <c r="M400" s="976">
        <f t="shared" si="25"/>
        <v>49600</v>
      </c>
      <c r="N400" s="65"/>
      <c r="O400" s="804"/>
    </row>
    <row r="401" spans="1:15" s="799" customFormat="1" ht="62.45" customHeight="1" x14ac:dyDescent="0.25">
      <c r="A401" s="1382">
        <v>243</v>
      </c>
      <c r="B401" s="1382" t="s">
        <v>871</v>
      </c>
      <c r="C401" s="1398" t="s">
        <v>655</v>
      </c>
      <c r="D401" s="1400" t="s">
        <v>253</v>
      </c>
      <c r="E401" s="1177" t="s">
        <v>53</v>
      </c>
      <c r="F401" s="1178" t="s">
        <v>59</v>
      </c>
      <c r="G401" s="1181">
        <v>30000</v>
      </c>
      <c r="H401" s="1179"/>
      <c r="I401" s="1179"/>
      <c r="J401" s="1402">
        <v>45841</v>
      </c>
      <c r="K401" s="1180"/>
      <c r="L401" s="1418">
        <f>G401+G402+G403</f>
        <v>96000</v>
      </c>
      <c r="M401" s="1418">
        <f>H401+H402+H403</f>
        <v>29950</v>
      </c>
      <c r="N401" s="1176"/>
      <c r="O401" s="804"/>
    </row>
    <row r="402" spans="1:15" s="799" customFormat="1" ht="62.45" customHeight="1" x14ac:dyDescent="0.25">
      <c r="A402" s="1404"/>
      <c r="B402" s="1404"/>
      <c r="C402" s="1405"/>
      <c r="D402" s="1406"/>
      <c r="E402" s="1400" t="s">
        <v>28</v>
      </c>
      <c r="F402" s="974" t="s">
        <v>868</v>
      </c>
      <c r="G402" s="982">
        <v>33000</v>
      </c>
      <c r="H402" s="978"/>
      <c r="I402" s="978"/>
      <c r="J402" s="1407"/>
      <c r="K402" s="981"/>
      <c r="L402" s="1449"/>
      <c r="M402" s="1449"/>
      <c r="N402" s="65"/>
      <c r="O402" s="804"/>
    </row>
    <row r="403" spans="1:15" s="799" customFormat="1" ht="62.45" customHeight="1" x14ac:dyDescent="0.25">
      <c r="A403" s="1383"/>
      <c r="B403" s="1383"/>
      <c r="C403" s="1399"/>
      <c r="D403" s="1401"/>
      <c r="E403" s="1401"/>
      <c r="F403" s="974" t="s">
        <v>650</v>
      </c>
      <c r="G403" s="982">
        <v>33000</v>
      </c>
      <c r="H403" s="978">
        <v>29950</v>
      </c>
      <c r="I403" s="978"/>
      <c r="J403" s="1403"/>
      <c r="K403" s="1026" t="s">
        <v>875</v>
      </c>
      <c r="L403" s="1419"/>
      <c r="M403" s="1419"/>
      <c r="N403" s="65"/>
      <c r="O403" s="804"/>
    </row>
    <row r="404" spans="1:15" s="799" customFormat="1" ht="62.45" customHeight="1" x14ac:dyDescent="0.25">
      <c r="A404" s="1158">
        <v>244</v>
      </c>
      <c r="B404" s="1158" t="s">
        <v>705</v>
      </c>
      <c r="C404" s="1159" t="s">
        <v>655</v>
      </c>
      <c r="D404" s="1165" t="s">
        <v>14</v>
      </c>
      <c r="E404" s="1165" t="s">
        <v>14</v>
      </c>
      <c r="F404" s="1165" t="s">
        <v>90</v>
      </c>
      <c r="G404" s="1162">
        <v>20000</v>
      </c>
      <c r="H404" s="1161">
        <v>20000</v>
      </c>
      <c r="I404" s="1161"/>
      <c r="J404" s="1157">
        <v>45841</v>
      </c>
      <c r="K404" s="1165" t="s">
        <v>763</v>
      </c>
      <c r="L404" s="1168">
        <f t="shared" si="24"/>
        <v>20000</v>
      </c>
      <c r="M404" s="1168">
        <f t="shared" si="25"/>
        <v>20000</v>
      </c>
      <c r="N404" s="1424"/>
      <c r="O404" s="1425"/>
    </row>
    <row r="405" spans="1:15" s="799" customFormat="1" ht="62.45" customHeight="1" x14ac:dyDescent="0.25">
      <c r="A405" s="991">
        <v>245</v>
      </c>
      <c r="B405" s="991" t="s">
        <v>952</v>
      </c>
      <c r="C405" s="992" t="s">
        <v>655</v>
      </c>
      <c r="D405" s="993" t="s">
        <v>26</v>
      </c>
      <c r="E405" s="993" t="s">
        <v>26</v>
      </c>
      <c r="F405" s="993" t="s">
        <v>184</v>
      </c>
      <c r="G405" s="998">
        <v>55500</v>
      </c>
      <c r="H405" s="996">
        <v>55500</v>
      </c>
      <c r="I405" s="996"/>
      <c r="J405" s="994">
        <v>45842</v>
      </c>
      <c r="K405" s="1016" t="s">
        <v>387</v>
      </c>
      <c r="L405" s="995">
        <f t="shared" si="24"/>
        <v>55500</v>
      </c>
      <c r="M405" s="995">
        <f t="shared" si="25"/>
        <v>55500</v>
      </c>
      <c r="N405" s="65"/>
      <c r="O405" s="804"/>
    </row>
    <row r="406" spans="1:15" s="799" customFormat="1" ht="62.45" customHeight="1" x14ac:dyDescent="0.25">
      <c r="A406" s="991">
        <v>246</v>
      </c>
      <c r="B406" s="991" t="s">
        <v>983</v>
      </c>
      <c r="C406" s="992" t="s">
        <v>655</v>
      </c>
      <c r="D406" s="993" t="s">
        <v>13</v>
      </c>
      <c r="E406" s="993" t="s">
        <v>13</v>
      </c>
      <c r="F406" s="993" t="s">
        <v>34</v>
      </c>
      <c r="G406" s="998">
        <v>50000</v>
      </c>
      <c r="H406" s="996">
        <v>50000</v>
      </c>
      <c r="I406" s="996"/>
      <c r="J406" s="994">
        <v>45842</v>
      </c>
      <c r="K406" s="1016" t="s">
        <v>174</v>
      </c>
      <c r="L406" s="995">
        <f t="shared" si="24"/>
        <v>50000</v>
      </c>
      <c r="M406" s="995">
        <f t="shared" si="25"/>
        <v>50000</v>
      </c>
      <c r="N406" s="65"/>
      <c r="O406" s="804"/>
    </row>
    <row r="407" spans="1:15" s="1110" customFormat="1" ht="62.45" customHeight="1" x14ac:dyDescent="0.25">
      <c r="A407" s="1274">
        <v>247</v>
      </c>
      <c r="B407" s="1274" t="s">
        <v>989</v>
      </c>
      <c r="C407" s="1275" t="s">
        <v>655</v>
      </c>
      <c r="D407" s="1282" t="s">
        <v>27</v>
      </c>
      <c r="E407" s="1282" t="s">
        <v>27</v>
      </c>
      <c r="F407" s="1282" t="s">
        <v>230</v>
      </c>
      <c r="G407" s="1285">
        <v>30000</v>
      </c>
      <c r="H407" s="1281">
        <v>20750</v>
      </c>
      <c r="I407" s="1281"/>
      <c r="J407" s="1276">
        <v>45842</v>
      </c>
      <c r="K407" s="1282" t="s">
        <v>732</v>
      </c>
      <c r="L407" s="1277">
        <f t="shared" si="24"/>
        <v>30000</v>
      </c>
      <c r="M407" s="1277">
        <f t="shared" si="25"/>
        <v>20750</v>
      </c>
      <c r="N407" s="102"/>
      <c r="O407" s="124"/>
    </row>
    <row r="408" spans="1:15" s="799" customFormat="1" ht="62.45" customHeight="1" x14ac:dyDescent="0.25">
      <c r="A408" s="991">
        <v>248</v>
      </c>
      <c r="B408" s="991" t="s">
        <v>704</v>
      </c>
      <c r="C408" s="992" t="s">
        <v>655</v>
      </c>
      <c r="D408" s="993" t="s">
        <v>53</v>
      </c>
      <c r="E408" s="993" t="s">
        <v>53</v>
      </c>
      <c r="F408" s="993" t="s">
        <v>40</v>
      </c>
      <c r="G408" s="998">
        <v>30000</v>
      </c>
      <c r="H408" s="996">
        <v>30000</v>
      </c>
      <c r="I408" s="996"/>
      <c r="J408" s="994">
        <v>45845</v>
      </c>
      <c r="K408" s="997" t="s">
        <v>178</v>
      </c>
      <c r="L408" s="995">
        <f t="shared" si="24"/>
        <v>30000</v>
      </c>
      <c r="M408" s="995">
        <f>H408</f>
        <v>30000</v>
      </c>
      <c r="N408" s="65"/>
      <c r="O408" s="804"/>
    </row>
    <row r="409" spans="1:15" s="1110" customFormat="1" ht="62.45" customHeight="1" x14ac:dyDescent="0.25">
      <c r="A409" s="1274">
        <v>249</v>
      </c>
      <c r="B409" s="1274" t="s">
        <v>960</v>
      </c>
      <c r="C409" s="1275" t="s">
        <v>655</v>
      </c>
      <c r="D409" s="1282" t="s">
        <v>17</v>
      </c>
      <c r="E409" s="1282" t="s">
        <v>17</v>
      </c>
      <c r="F409" s="1285" t="s">
        <v>56</v>
      </c>
      <c r="G409" s="1281">
        <v>40000</v>
      </c>
      <c r="H409" s="1281">
        <v>22000</v>
      </c>
      <c r="I409" s="1281"/>
      <c r="J409" s="1276">
        <v>45854</v>
      </c>
      <c r="K409" s="1282" t="s">
        <v>1002</v>
      </c>
      <c r="L409" s="1277">
        <f>G409</f>
        <v>40000</v>
      </c>
      <c r="M409" s="1277">
        <f t="shared" si="25"/>
        <v>22000</v>
      </c>
      <c r="N409" s="102"/>
      <c r="O409" s="124"/>
    </row>
    <row r="410" spans="1:15" s="799" customFormat="1" ht="62.45" customHeight="1" x14ac:dyDescent="0.25">
      <c r="A410" s="1034">
        <v>250</v>
      </c>
      <c r="B410" s="1034" t="s">
        <v>882</v>
      </c>
      <c r="C410" s="1035" t="s">
        <v>655</v>
      </c>
      <c r="D410" s="1036" t="s">
        <v>253</v>
      </c>
      <c r="E410" s="1036" t="s">
        <v>253</v>
      </c>
      <c r="F410" s="1042" t="s">
        <v>24</v>
      </c>
      <c r="G410" s="1039">
        <v>30000</v>
      </c>
      <c r="H410" s="1039">
        <v>29900</v>
      </c>
      <c r="I410" s="1039"/>
      <c r="J410" s="1033">
        <v>45859</v>
      </c>
      <c r="K410" s="1041" t="s">
        <v>763</v>
      </c>
      <c r="L410" s="1037">
        <f t="shared" si="24"/>
        <v>30000</v>
      </c>
      <c r="M410" s="1037">
        <f t="shared" si="25"/>
        <v>29900</v>
      </c>
      <c r="N410" s="65"/>
      <c r="O410" s="804"/>
    </row>
    <row r="411" spans="1:15" s="799" customFormat="1" ht="62.45" customHeight="1" x14ac:dyDescent="0.25">
      <c r="A411" s="1046">
        <v>251</v>
      </c>
      <c r="B411" s="1046" t="s">
        <v>971</v>
      </c>
      <c r="C411" s="1047" t="s">
        <v>655</v>
      </c>
      <c r="D411" s="1048" t="s">
        <v>253</v>
      </c>
      <c r="E411" s="1048" t="s">
        <v>253</v>
      </c>
      <c r="F411" s="1053" t="s">
        <v>356</v>
      </c>
      <c r="G411" s="1050">
        <v>30000</v>
      </c>
      <c r="H411" s="1050">
        <v>20050</v>
      </c>
      <c r="I411" s="1050"/>
      <c r="J411" s="1049">
        <v>45861</v>
      </c>
      <c r="K411" s="1051" t="s">
        <v>178</v>
      </c>
      <c r="L411" s="1045">
        <f t="shared" si="24"/>
        <v>30000</v>
      </c>
      <c r="M411" s="1045">
        <f>H411</f>
        <v>20050</v>
      </c>
      <c r="N411" s="65"/>
      <c r="O411" s="804"/>
    </row>
    <row r="412" spans="1:15" s="799" customFormat="1" ht="62.45" customHeight="1" x14ac:dyDescent="0.25">
      <c r="A412" s="1382">
        <v>252</v>
      </c>
      <c r="B412" s="1382" t="s">
        <v>739</v>
      </c>
      <c r="C412" s="1398" t="s">
        <v>655</v>
      </c>
      <c r="D412" s="1400" t="s">
        <v>7</v>
      </c>
      <c r="E412" s="1048" t="s">
        <v>7</v>
      </c>
      <c r="F412" s="1053" t="s">
        <v>213</v>
      </c>
      <c r="G412" s="1050">
        <v>50000</v>
      </c>
      <c r="H412" s="1050">
        <v>50000</v>
      </c>
      <c r="I412" s="1050"/>
      <c r="J412" s="1402">
        <v>45862</v>
      </c>
      <c r="K412" s="1051" t="s">
        <v>178</v>
      </c>
      <c r="L412" s="1418">
        <f>G412+G413</f>
        <v>100000</v>
      </c>
      <c r="M412" s="1418">
        <f>H412+H413</f>
        <v>50000</v>
      </c>
      <c r="N412" s="65"/>
      <c r="O412" s="804"/>
    </row>
    <row r="413" spans="1:15" s="799" customFormat="1" ht="62.45" customHeight="1" x14ac:dyDescent="0.25">
      <c r="A413" s="1383"/>
      <c r="B413" s="1383"/>
      <c r="C413" s="1399"/>
      <c r="D413" s="1401"/>
      <c r="E413" s="1048" t="s">
        <v>20</v>
      </c>
      <c r="F413" s="1053" t="s">
        <v>736</v>
      </c>
      <c r="G413" s="1050">
        <v>50000</v>
      </c>
      <c r="H413" s="1050"/>
      <c r="I413" s="1050"/>
      <c r="J413" s="1403"/>
      <c r="K413" s="1051"/>
      <c r="L413" s="1419"/>
      <c r="M413" s="1419"/>
      <c r="N413" s="65"/>
      <c r="O413" s="804"/>
    </row>
    <row r="414" spans="1:15" s="799" customFormat="1" ht="75" customHeight="1" x14ac:dyDescent="0.25">
      <c r="A414" s="1058">
        <v>253</v>
      </c>
      <c r="B414" s="1058" t="s">
        <v>663</v>
      </c>
      <c r="C414" s="1059" t="s">
        <v>655</v>
      </c>
      <c r="D414" s="1060" t="s">
        <v>289</v>
      </c>
      <c r="E414" s="1060" t="s">
        <v>289</v>
      </c>
      <c r="F414" s="1060" t="s">
        <v>323</v>
      </c>
      <c r="G414" s="1063">
        <v>50000</v>
      </c>
      <c r="H414" s="1065">
        <v>48200</v>
      </c>
      <c r="I414" s="1062" t="s">
        <v>698</v>
      </c>
      <c r="J414" s="1090">
        <v>45866</v>
      </c>
      <c r="K414" s="1064" t="s">
        <v>1002</v>
      </c>
      <c r="L414" s="1061">
        <f t="shared" si="24"/>
        <v>50000</v>
      </c>
      <c r="M414" s="1061">
        <f t="shared" si="25"/>
        <v>48200</v>
      </c>
    </row>
    <row r="415" spans="1:15" s="799" customFormat="1" ht="75" customHeight="1" x14ac:dyDescent="0.25">
      <c r="A415" s="1069">
        <v>254</v>
      </c>
      <c r="B415" s="1069" t="s">
        <v>779</v>
      </c>
      <c r="C415" s="1071" t="s">
        <v>655</v>
      </c>
      <c r="D415" s="1073" t="s">
        <v>18</v>
      </c>
      <c r="E415" s="1073" t="s">
        <v>18</v>
      </c>
      <c r="F415" s="1073" t="s">
        <v>42</v>
      </c>
      <c r="G415" s="1083">
        <v>50000</v>
      </c>
      <c r="H415" s="1078">
        <v>30000</v>
      </c>
      <c r="I415" s="1080"/>
      <c r="J415" s="1103">
        <v>45881</v>
      </c>
      <c r="K415" s="1082" t="s">
        <v>178</v>
      </c>
      <c r="L415" s="1075">
        <f>G415</f>
        <v>50000</v>
      </c>
      <c r="M415" s="1075">
        <f t="shared" si="25"/>
        <v>30000</v>
      </c>
    </row>
    <row r="416" spans="1:15" s="799" customFormat="1" ht="75" customHeight="1" x14ac:dyDescent="0.25">
      <c r="A416" s="742">
        <v>255</v>
      </c>
      <c r="B416" s="831" t="s">
        <v>908</v>
      </c>
      <c r="C416" s="1096" t="s">
        <v>655</v>
      </c>
      <c r="D416" s="1102" t="s">
        <v>21</v>
      </c>
      <c r="E416" s="1096" t="s">
        <v>21</v>
      </c>
      <c r="F416" s="1096" t="s">
        <v>358</v>
      </c>
      <c r="G416" s="1095">
        <v>30000</v>
      </c>
      <c r="H416" s="576">
        <v>30000</v>
      </c>
      <c r="I416" s="1093"/>
      <c r="J416" s="1103">
        <v>45896</v>
      </c>
      <c r="K416" s="1094" t="s">
        <v>1002</v>
      </c>
      <c r="L416" s="1092">
        <f t="shared" si="24"/>
        <v>30000</v>
      </c>
      <c r="M416" s="1092">
        <f t="shared" si="25"/>
        <v>30000</v>
      </c>
    </row>
    <row r="417" spans="1:15" s="1091" customFormat="1" ht="75" customHeight="1" x14ac:dyDescent="0.25">
      <c r="A417" s="1268">
        <v>256</v>
      </c>
      <c r="B417" s="1269" t="s">
        <v>791</v>
      </c>
      <c r="C417" s="554" t="s">
        <v>655</v>
      </c>
      <c r="D417" s="1270" t="s">
        <v>53</v>
      </c>
      <c r="E417" s="1265" t="s">
        <v>53</v>
      </c>
      <c r="F417" s="1265" t="s">
        <v>24</v>
      </c>
      <c r="G417" s="631">
        <v>40000</v>
      </c>
      <c r="H417" s="1266">
        <v>40000</v>
      </c>
      <c r="I417" s="1266"/>
      <c r="J417" s="1271">
        <v>45911</v>
      </c>
      <c r="K417" s="1265" t="s">
        <v>732</v>
      </c>
      <c r="L417" s="1267">
        <f>G417</f>
        <v>40000</v>
      </c>
      <c r="M417" s="1267">
        <f t="shared" si="25"/>
        <v>40000</v>
      </c>
      <c r="O417" s="1091" t="s">
        <v>1023</v>
      </c>
    </row>
    <row r="418" spans="1:15" s="799" customFormat="1" ht="75" customHeight="1" x14ac:dyDescent="0.25">
      <c r="A418" s="1131">
        <v>257</v>
      </c>
      <c r="B418" s="1138" t="s">
        <v>814</v>
      </c>
      <c r="C418" s="1136" t="s">
        <v>655</v>
      </c>
      <c r="D418" s="1137" t="s">
        <v>13</v>
      </c>
      <c r="E418" s="1132" t="s">
        <v>13</v>
      </c>
      <c r="F418" s="1132" t="s">
        <v>30</v>
      </c>
      <c r="G418" s="1135">
        <v>40000</v>
      </c>
      <c r="H418" s="1133">
        <v>25200</v>
      </c>
      <c r="I418" s="1133"/>
      <c r="J418" s="1103">
        <v>45939</v>
      </c>
      <c r="K418" s="1134" t="s">
        <v>174</v>
      </c>
      <c r="L418" s="1237">
        <f>G418</f>
        <v>40000</v>
      </c>
      <c r="M418" s="1237">
        <f t="shared" si="25"/>
        <v>25200</v>
      </c>
    </row>
    <row r="419" spans="1:15" s="799" customFormat="1" ht="75" customHeight="1" x14ac:dyDescent="0.25">
      <c r="A419" s="1382">
        <v>258</v>
      </c>
      <c r="B419" s="1382" t="s">
        <v>976</v>
      </c>
      <c r="C419" s="1398" t="s">
        <v>102</v>
      </c>
      <c r="D419" s="1400" t="s">
        <v>12</v>
      </c>
      <c r="E419" s="1155" t="s">
        <v>12</v>
      </c>
      <c r="F419" s="1155" t="s">
        <v>977</v>
      </c>
      <c r="G419" s="1145">
        <v>12000</v>
      </c>
      <c r="H419" s="1145">
        <v>6000</v>
      </c>
      <c r="I419" s="1143"/>
      <c r="J419" s="1426">
        <v>45960</v>
      </c>
      <c r="K419" s="1142" t="s">
        <v>1015</v>
      </c>
      <c r="L419" s="1418">
        <f>G419+G420+G421</f>
        <v>18000</v>
      </c>
      <c r="M419" s="1418">
        <f>H419+H420+H421</f>
        <v>6000</v>
      </c>
    </row>
    <row r="420" spans="1:15" s="799" customFormat="1" ht="75" customHeight="1" x14ac:dyDescent="0.25">
      <c r="A420" s="1404"/>
      <c r="B420" s="1404"/>
      <c r="C420" s="1405"/>
      <c r="D420" s="1406"/>
      <c r="E420" s="1155" t="s">
        <v>91</v>
      </c>
      <c r="F420" s="1155" t="s">
        <v>978</v>
      </c>
      <c r="G420" s="1145">
        <v>4000</v>
      </c>
      <c r="H420" s="1146"/>
      <c r="I420" s="1143"/>
      <c r="J420" s="1427"/>
      <c r="K420" s="1144"/>
      <c r="L420" s="1449"/>
      <c r="M420" s="1449"/>
    </row>
    <row r="421" spans="1:15" s="799" customFormat="1" ht="75" customHeight="1" x14ac:dyDescent="0.25">
      <c r="A421" s="1383"/>
      <c r="B421" s="1383"/>
      <c r="C421" s="1399"/>
      <c r="D421" s="1401"/>
      <c r="E421" s="1155" t="s">
        <v>91</v>
      </c>
      <c r="F421" s="1155" t="s">
        <v>979</v>
      </c>
      <c r="G421" s="1145">
        <v>2000</v>
      </c>
      <c r="H421" s="1143"/>
      <c r="I421" s="1143"/>
      <c r="J421" s="1428"/>
      <c r="K421" s="1144"/>
      <c r="L421" s="1419"/>
      <c r="M421" s="1419"/>
    </row>
    <row r="422" spans="1:15" s="799" customFormat="1" ht="75" customHeight="1" x14ac:dyDescent="0.25">
      <c r="A422" s="1171">
        <v>259</v>
      </c>
      <c r="B422" s="831" t="s">
        <v>1007</v>
      </c>
      <c r="C422" s="1173" t="s">
        <v>655</v>
      </c>
      <c r="D422" s="1174" t="s">
        <v>26</v>
      </c>
      <c r="E422" s="1167" t="s">
        <v>26</v>
      </c>
      <c r="F422" s="1167" t="s">
        <v>184</v>
      </c>
      <c r="G422" s="1172">
        <v>30000</v>
      </c>
      <c r="H422" s="1164">
        <v>20500</v>
      </c>
      <c r="I422" s="1164"/>
      <c r="J422" s="1103">
        <v>45965</v>
      </c>
      <c r="K422" s="1165" t="s">
        <v>387</v>
      </c>
      <c r="L422" s="1237">
        <f t="shared" ref="L422" si="26">G422</f>
        <v>30000</v>
      </c>
      <c r="M422" s="1237">
        <f t="shared" si="25"/>
        <v>20500</v>
      </c>
    </row>
    <row r="423" spans="1:15" s="799" customFormat="1" ht="75.75" customHeight="1" x14ac:dyDescent="0.25">
      <c r="A423" s="1382">
        <v>260</v>
      </c>
      <c r="B423" s="1384" t="s">
        <v>930</v>
      </c>
      <c r="C423" s="1203" t="s">
        <v>655</v>
      </c>
      <c r="D423" s="1218" t="s">
        <v>19</v>
      </c>
      <c r="E423" s="1200" t="s">
        <v>19</v>
      </c>
      <c r="F423" s="1200" t="s">
        <v>66</v>
      </c>
      <c r="G423" s="1205">
        <v>30000</v>
      </c>
      <c r="H423" s="1202">
        <v>30000</v>
      </c>
      <c r="I423" s="1254"/>
      <c r="J423" s="1426">
        <v>46001</v>
      </c>
      <c r="K423" s="1204" t="s">
        <v>178</v>
      </c>
      <c r="L423" s="1418">
        <f>G423+G424</f>
        <v>50000</v>
      </c>
      <c r="M423" s="1418">
        <f>H423+H424</f>
        <v>30000</v>
      </c>
    </row>
    <row r="424" spans="1:15" s="799" customFormat="1" ht="75.75" customHeight="1" x14ac:dyDescent="0.25">
      <c r="A424" s="1383"/>
      <c r="B424" s="1385"/>
      <c r="C424" s="1203" t="s">
        <v>98</v>
      </c>
      <c r="D424" s="1218" t="s">
        <v>19</v>
      </c>
      <c r="E424" s="1200" t="s">
        <v>19</v>
      </c>
      <c r="F424" s="1200" t="s">
        <v>66</v>
      </c>
      <c r="G424" s="1205">
        <v>20000</v>
      </c>
      <c r="H424" s="1202"/>
      <c r="I424" s="1255"/>
      <c r="J424" s="1428"/>
      <c r="K424" s="1226"/>
      <c r="L424" s="1419"/>
      <c r="M424" s="1419"/>
    </row>
    <row r="425" spans="1:15" s="799" customFormat="1" ht="75.75" customHeight="1" x14ac:dyDescent="0.25">
      <c r="A425" s="1227">
        <v>261</v>
      </c>
      <c r="B425" s="831" t="s">
        <v>986</v>
      </c>
      <c r="C425" s="1229" t="s">
        <v>655</v>
      </c>
      <c r="D425" s="1232" t="s">
        <v>53</v>
      </c>
      <c r="E425" s="1231" t="s">
        <v>53</v>
      </c>
      <c r="F425" s="1231" t="s">
        <v>40</v>
      </c>
      <c r="G425" s="1230">
        <v>30000</v>
      </c>
      <c r="H425" s="1228">
        <v>30000</v>
      </c>
      <c r="I425" s="23"/>
      <c r="J425" s="1103">
        <v>46022</v>
      </c>
      <c r="K425" s="1236" t="s">
        <v>178</v>
      </c>
      <c r="L425" s="1239">
        <f>G425</f>
        <v>30000</v>
      </c>
      <c r="M425" s="1239">
        <f>H425</f>
        <v>30000</v>
      </c>
    </row>
    <row r="426" spans="1:15" ht="45" customHeight="1" x14ac:dyDescent="0.3">
      <c r="A426" s="1175"/>
      <c r="B426" s="830"/>
      <c r="C426" s="23"/>
      <c r="D426" s="23"/>
      <c r="E426" s="23"/>
      <c r="F426" s="24" t="s">
        <v>180</v>
      </c>
      <c r="G426" s="25">
        <f>SUM(G3:G425)</f>
        <v>18051602</v>
      </c>
      <c r="H426" s="25">
        <f>SUM(H3:H425)</f>
        <v>14162712</v>
      </c>
      <c r="I426" s="23"/>
      <c r="J426" s="23"/>
      <c r="K426" s="807"/>
      <c r="L426" s="86"/>
      <c r="M426" s="69"/>
      <c r="N426" s="22"/>
    </row>
    <row r="427" spans="1:15" ht="45" customHeight="1" x14ac:dyDescent="0.25">
      <c r="A427" s="10"/>
      <c r="B427" s="10"/>
    </row>
  </sheetData>
  <autoFilter ref="B2:M426" xr:uid="{00000000-0009-0000-0000-000000000000}"/>
  <mergeCells count="725">
    <mergeCell ref="O93:O94"/>
    <mergeCell ref="J423:J424"/>
    <mergeCell ref="L390:L392"/>
    <mergeCell ref="M390:M392"/>
    <mergeCell ref="M388:M389"/>
    <mergeCell ref="L388:L389"/>
    <mergeCell ref="J388:J389"/>
    <mergeCell ref="M423:M424"/>
    <mergeCell ref="L423:L424"/>
    <mergeCell ref="L412:L413"/>
    <mergeCell ref="M412:M413"/>
    <mergeCell ref="L419:L421"/>
    <mergeCell ref="M419:M421"/>
    <mergeCell ref="L401:L403"/>
    <mergeCell ref="M401:M403"/>
    <mergeCell ref="M253:M254"/>
    <mergeCell ref="M247:M248"/>
    <mergeCell ref="M121:M122"/>
    <mergeCell ref="L119:L120"/>
    <mergeCell ref="L161:L163"/>
    <mergeCell ref="M161:M163"/>
    <mergeCell ref="M165:M168"/>
    <mergeCell ref="J161:J163"/>
    <mergeCell ref="L165:L168"/>
    <mergeCell ref="C3:C11"/>
    <mergeCell ref="E402:E403"/>
    <mergeCell ref="A390:A392"/>
    <mergeCell ref="B390:B392"/>
    <mergeCell ref="C390:C392"/>
    <mergeCell ref="D390:D392"/>
    <mergeCell ref="J390:J392"/>
    <mergeCell ref="A388:A389"/>
    <mergeCell ref="B388:B389"/>
    <mergeCell ref="C388:C389"/>
    <mergeCell ref="D388:D389"/>
    <mergeCell ref="E271:E272"/>
    <mergeCell ref="F273:F275"/>
    <mergeCell ref="E273:E275"/>
    <mergeCell ref="E241:E242"/>
    <mergeCell ref="J247:J248"/>
    <mergeCell ref="J308:J309"/>
    <mergeCell ref="I327:I329"/>
    <mergeCell ref="I319:I320"/>
    <mergeCell ref="E234:E235"/>
    <mergeCell ref="C226:C227"/>
    <mergeCell ref="D237:D238"/>
    <mergeCell ref="C228:C229"/>
    <mergeCell ref="D234:D235"/>
    <mergeCell ref="I226:I227"/>
    <mergeCell ref="M234:M235"/>
    <mergeCell ref="L228:L229"/>
    <mergeCell ref="J226:J227"/>
    <mergeCell ref="I259:I260"/>
    <mergeCell ref="L234:L235"/>
    <mergeCell ref="J234:J235"/>
    <mergeCell ref="J237:J238"/>
    <mergeCell ref="M251:M252"/>
    <mergeCell ref="M241:M242"/>
    <mergeCell ref="M237:M238"/>
    <mergeCell ref="M228:M229"/>
    <mergeCell ref="F237:F238"/>
    <mergeCell ref="E237:E238"/>
    <mergeCell ref="M226:M227"/>
    <mergeCell ref="C237:C238"/>
    <mergeCell ref="J228:J229"/>
    <mergeCell ref="I253:I254"/>
    <mergeCell ref="M255:M256"/>
    <mergeCell ref="I268:I269"/>
    <mergeCell ref="L237:L238"/>
    <mergeCell ref="L247:L248"/>
    <mergeCell ref="L241:L242"/>
    <mergeCell ref="I247:I248"/>
    <mergeCell ref="I237:I238"/>
    <mergeCell ref="I255:I256"/>
    <mergeCell ref="I251:I252"/>
    <mergeCell ref="L259:L260"/>
    <mergeCell ref="K241:K242"/>
    <mergeCell ref="J241:J242"/>
    <mergeCell ref="J253:J254"/>
    <mergeCell ref="I241:I242"/>
    <mergeCell ref="L251:L252"/>
    <mergeCell ref="J251:J252"/>
    <mergeCell ref="D241:D242"/>
    <mergeCell ref="M259:M260"/>
    <mergeCell ref="G271:G272"/>
    <mergeCell ref="H271:H272"/>
    <mergeCell ref="J323:J325"/>
    <mergeCell ref="E281:E282"/>
    <mergeCell ref="J298:J299"/>
    <mergeCell ref="E314:E315"/>
    <mergeCell ref="O253:O254"/>
    <mergeCell ref="M268:M269"/>
    <mergeCell ref="J268:J269"/>
    <mergeCell ref="J259:J260"/>
    <mergeCell ref="L253:L254"/>
    <mergeCell ref="E268:E269"/>
    <mergeCell ref="L268:L269"/>
    <mergeCell ref="J255:J256"/>
    <mergeCell ref="I298:I299"/>
    <mergeCell ref="L298:L299"/>
    <mergeCell ref="L285:L286"/>
    <mergeCell ref="L308:L309"/>
    <mergeCell ref="I303:I307"/>
    <mergeCell ref="F271:F272"/>
    <mergeCell ref="J314:J315"/>
    <mergeCell ref="E303:E306"/>
    <mergeCell ref="L255:L256"/>
    <mergeCell ref="E255:E256"/>
    <mergeCell ref="D247:D248"/>
    <mergeCell ref="C241:C242"/>
    <mergeCell ref="D251:D252"/>
    <mergeCell ref="D253:D254"/>
    <mergeCell ref="B308:B309"/>
    <mergeCell ref="C308:C309"/>
    <mergeCell ref="D308:D309"/>
    <mergeCell ref="D285:D286"/>
    <mergeCell ref="D255:D256"/>
    <mergeCell ref="C253:C254"/>
    <mergeCell ref="D281:D282"/>
    <mergeCell ref="C247:C248"/>
    <mergeCell ref="D259:D260"/>
    <mergeCell ref="D271:D275"/>
    <mergeCell ref="C271:C273"/>
    <mergeCell ref="D268:D269"/>
    <mergeCell ref="B251:B252"/>
    <mergeCell ref="B268:B269"/>
    <mergeCell ref="B259:B260"/>
    <mergeCell ref="C259:C260"/>
    <mergeCell ref="C268:C269"/>
    <mergeCell ref="B271:B275"/>
    <mergeCell ref="D298:D299"/>
    <mergeCell ref="C298:C299"/>
    <mergeCell ref="M119:M120"/>
    <mergeCell ref="M133:M134"/>
    <mergeCell ref="J124:J125"/>
    <mergeCell ref="J155:J159"/>
    <mergeCell ref="M124:M125"/>
    <mergeCell ref="L141:L146"/>
    <mergeCell ref="M155:M159"/>
    <mergeCell ref="I127:I128"/>
    <mergeCell ref="I133:I134"/>
    <mergeCell ref="M137:M140"/>
    <mergeCell ref="I137:I140"/>
    <mergeCell ref="L137:L140"/>
    <mergeCell ref="M141:M146"/>
    <mergeCell ref="L149:L151"/>
    <mergeCell ref="L155:L159"/>
    <mergeCell ref="M149:M151"/>
    <mergeCell ref="J149:J151"/>
    <mergeCell ref="J137:J140"/>
    <mergeCell ref="J141:J146"/>
    <mergeCell ref="M208:M209"/>
    <mergeCell ref="M196:M198"/>
    <mergeCell ref="L205:L207"/>
    <mergeCell ref="I213:I215"/>
    <mergeCell ref="E217:E218"/>
    <mergeCell ref="E199:E200"/>
    <mergeCell ref="I169:I172"/>
    <mergeCell ref="D161:D163"/>
    <mergeCell ref="J165:J168"/>
    <mergeCell ref="D184:D188"/>
    <mergeCell ref="D203:D204"/>
    <mergeCell ref="J208:J209"/>
    <mergeCell ref="J203:J204"/>
    <mergeCell ref="J177:J178"/>
    <mergeCell ref="J169:J172"/>
    <mergeCell ref="M169:M172"/>
    <mergeCell ref="L169:L172"/>
    <mergeCell ref="D199:D200"/>
    <mergeCell ref="D201:D202"/>
    <mergeCell ref="J205:J207"/>
    <mergeCell ref="L199:L200"/>
    <mergeCell ref="L208:L209"/>
    <mergeCell ref="J216:J218"/>
    <mergeCell ref="I161:I163"/>
    <mergeCell ref="A228:A229"/>
    <mergeCell ref="B228:B229"/>
    <mergeCell ref="A234:A235"/>
    <mergeCell ref="M213:M215"/>
    <mergeCell ref="L180:L181"/>
    <mergeCell ref="M180:M181"/>
    <mergeCell ref="L196:L198"/>
    <mergeCell ref="M184:M188"/>
    <mergeCell ref="J184:J188"/>
    <mergeCell ref="I196:I198"/>
    <mergeCell ref="I180:I181"/>
    <mergeCell ref="I203:I204"/>
    <mergeCell ref="I208:I209"/>
    <mergeCell ref="I205:I207"/>
    <mergeCell ref="I199:I200"/>
    <mergeCell ref="I234:I235"/>
    <mergeCell ref="D208:D209"/>
    <mergeCell ref="D213:D215"/>
    <mergeCell ref="E205:E207"/>
    <mergeCell ref="E203:E204"/>
    <mergeCell ref="I219:I220"/>
    <mergeCell ref="I228:I229"/>
    <mergeCell ref="I216:I218"/>
    <mergeCell ref="G187:G188"/>
    <mergeCell ref="A216:A218"/>
    <mergeCell ref="A213:A215"/>
    <mergeCell ref="A226:A227"/>
    <mergeCell ref="D219:D221"/>
    <mergeCell ref="C205:C207"/>
    <mergeCell ref="C199:C200"/>
    <mergeCell ref="A205:A207"/>
    <mergeCell ref="A219:A221"/>
    <mergeCell ref="B216:B218"/>
    <mergeCell ref="D205:D207"/>
    <mergeCell ref="D226:D227"/>
    <mergeCell ref="B219:B221"/>
    <mergeCell ref="C219:C221"/>
    <mergeCell ref="B226:B227"/>
    <mergeCell ref="C216:C218"/>
    <mergeCell ref="D216:D218"/>
    <mergeCell ref="C208:C209"/>
    <mergeCell ref="B208:B209"/>
    <mergeCell ref="C213:C215"/>
    <mergeCell ref="B205:B207"/>
    <mergeCell ref="A208:A209"/>
    <mergeCell ref="B213:B215"/>
    <mergeCell ref="A203:A204"/>
    <mergeCell ref="C203:C204"/>
    <mergeCell ref="C180:C181"/>
    <mergeCell ref="D180:D181"/>
    <mergeCell ref="A199:A200"/>
    <mergeCell ref="C196:C198"/>
    <mergeCell ref="C201:C202"/>
    <mergeCell ref="A184:A188"/>
    <mergeCell ref="B199:B200"/>
    <mergeCell ref="D196:D198"/>
    <mergeCell ref="C184:C188"/>
    <mergeCell ref="A196:A198"/>
    <mergeCell ref="B201:B202"/>
    <mergeCell ref="A285:A286"/>
    <mergeCell ref="B285:B286"/>
    <mergeCell ref="C285:C286"/>
    <mergeCell ref="A271:A275"/>
    <mergeCell ref="A255:A256"/>
    <mergeCell ref="B253:B254"/>
    <mergeCell ref="A237:A238"/>
    <mergeCell ref="A241:A242"/>
    <mergeCell ref="B241:B242"/>
    <mergeCell ref="B255:B256"/>
    <mergeCell ref="C255:C256"/>
    <mergeCell ref="A253:A254"/>
    <mergeCell ref="A281:A282"/>
    <mergeCell ref="B237:B238"/>
    <mergeCell ref="B281:B282"/>
    <mergeCell ref="C281:C282"/>
    <mergeCell ref="B247:B248"/>
    <mergeCell ref="C251:C252"/>
    <mergeCell ref="A251:A252"/>
    <mergeCell ref="A259:A260"/>
    <mergeCell ref="A268:A269"/>
    <mergeCell ref="A247:A248"/>
    <mergeCell ref="M99:M100"/>
    <mergeCell ref="A298:A299"/>
    <mergeCell ref="B298:B299"/>
    <mergeCell ref="B16:B19"/>
    <mergeCell ref="M20:M25"/>
    <mergeCell ref="L35:L39"/>
    <mergeCell ref="M35:M39"/>
    <mergeCell ref="L26:L34"/>
    <mergeCell ref="M26:M34"/>
    <mergeCell ref="M73:M78"/>
    <mergeCell ref="L43:L45"/>
    <mergeCell ref="L68:L72"/>
    <mergeCell ref="M68:M72"/>
    <mergeCell ref="L73:L78"/>
    <mergeCell ref="L65:L67"/>
    <mergeCell ref="J57:J59"/>
    <mergeCell ref="I49:I53"/>
    <mergeCell ref="B20:B25"/>
    <mergeCell ref="J35:J39"/>
    <mergeCell ref="J20:J25"/>
    <mergeCell ref="I20:I25"/>
    <mergeCell ref="G24:G25"/>
    <mergeCell ref="D20:D25"/>
    <mergeCell ref="C16:C19"/>
    <mergeCell ref="C234:C235"/>
    <mergeCell ref="B234:B235"/>
    <mergeCell ref="D169:D172"/>
    <mergeCell ref="B203:B204"/>
    <mergeCell ref="C177:C178"/>
    <mergeCell ref="M104:M106"/>
    <mergeCell ref="M129:M130"/>
    <mergeCell ref="M127:M128"/>
    <mergeCell ref="B127:B128"/>
    <mergeCell ref="B149:B151"/>
    <mergeCell ref="B141:B146"/>
    <mergeCell ref="D155:D159"/>
    <mergeCell ref="D137:D140"/>
    <mergeCell ref="D124:D125"/>
    <mergeCell ref="B155:B159"/>
    <mergeCell ref="B133:B134"/>
    <mergeCell ref="C141:C146"/>
    <mergeCell ref="J127:J128"/>
    <mergeCell ref="I141:I146"/>
    <mergeCell ref="I155:I159"/>
    <mergeCell ref="I149:I151"/>
    <mergeCell ref="C133:C134"/>
    <mergeCell ref="E150:E151"/>
    <mergeCell ref="D133:D134"/>
    <mergeCell ref="A169:A172"/>
    <mergeCell ref="A165:A168"/>
    <mergeCell ref="B161:B163"/>
    <mergeCell ref="B184:B188"/>
    <mergeCell ref="B180:B181"/>
    <mergeCell ref="B177:B178"/>
    <mergeCell ref="A180:A181"/>
    <mergeCell ref="A201:A202"/>
    <mergeCell ref="A177:A178"/>
    <mergeCell ref="B196:B198"/>
    <mergeCell ref="B165:B168"/>
    <mergeCell ref="L16:L19"/>
    <mergeCell ref="C14:C15"/>
    <mergeCell ref="J43:J45"/>
    <mergeCell ref="L14:L15"/>
    <mergeCell ref="M40:M42"/>
    <mergeCell ref="M43:M45"/>
    <mergeCell ref="L46:L48"/>
    <mergeCell ref="M46:M48"/>
    <mergeCell ref="D26:D34"/>
    <mergeCell ref="D35:D39"/>
    <mergeCell ref="I16:I19"/>
    <mergeCell ref="J16:J19"/>
    <mergeCell ref="E30:E31"/>
    <mergeCell ref="I26:I34"/>
    <mergeCell ref="I46:I48"/>
    <mergeCell ref="J26:J34"/>
    <mergeCell ref="I35:I39"/>
    <mergeCell ref="I40:I42"/>
    <mergeCell ref="L20:L25"/>
    <mergeCell ref="D16:D19"/>
    <mergeCell ref="J46:J48"/>
    <mergeCell ref="J40:J42"/>
    <mergeCell ref="I43:I45"/>
    <mergeCell ref="E43:E44"/>
    <mergeCell ref="B3:B12"/>
    <mergeCell ref="B14:B15"/>
    <mergeCell ref="C20:C25"/>
    <mergeCell ref="J3:J12"/>
    <mergeCell ref="J14:J15"/>
    <mergeCell ref="O1:P1"/>
    <mergeCell ref="L82:L83"/>
    <mergeCell ref="M82:M83"/>
    <mergeCell ref="M3:M12"/>
    <mergeCell ref="M65:M67"/>
    <mergeCell ref="L3:L12"/>
    <mergeCell ref="L40:L42"/>
    <mergeCell ref="L63:L64"/>
    <mergeCell ref="A1:M1"/>
    <mergeCell ref="A3:A12"/>
    <mergeCell ref="A14:A15"/>
    <mergeCell ref="A20:A25"/>
    <mergeCell ref="I3:I12"/>
    <mergeCell ref="I14:I15"/>
    <mergeCell ref="D3:D12"/>
    <mergeCell ref="M16:M19"/>
    <mergeCell ref="A16:A19"/>
    <mergeCell ref="D14:D15"/>
    <mergeCell ref="M14:M15"/>
    <mergeCell ref="J63:J64"/>
    <mergeCell ref="I63:I64"/>
    <mergeCell ref="E63:E64"/>
    <mergeCell ref="L49:L53"/>
    <mergeCell ref="M49:M53"/>
    <mergeCell ref="M57:M59"/>
    <mergeCell ref="L57:L59"/>
    <mergeCell ref="M63:M64"/>
    <mergeCell ref="D65:D67"/>
    <mergeCell ref="E65:E67"/>
    <mergeCell ref="I65:I67"/>
    <mergeCell ref="J65:J67"/>
    <mergeCell ref="F63:F64"/>
    <mergeCell ref="J49:J53"/>
    <mergeCell ref="I57:I59"/>
    <mergeCell ref="M86:M87"/>
    <mergeCell ref="E102:E103"/>
    <mergeCell ref="I102:I103"/>
    <mergeCell ref="J102:J103"/>
    <mergeCell ref="L93:L94"/>
    <mergeCell ref="M93:M94"/>
    <mergeCell ref="L80:L81"/>
    <mergeCell ref="M80:M81"/>
    <mergeCell ref="M88:M92"/>
    <mergeCell ref="J93:J94"/>
    <mergeCell ref="I93:I94"/>
    <mergeCell ref="L99:L100"/>
    <mergeCell ref="J88:J92"/>
    <mergeCell ref="L88:L92"/>
    <mergeCell ref="L102:L103"/>
    <mergeCell ref="M102:M103"/>
    <mergeCell ref="J80:J81"/>
    <mergeCell ref="I82:I83"/>
    <mergeCell ref="J82:J83"/>
    <mergeCell ref="E86:E87"/>
    <mergeCell ref="I99:I100"/>
    <mergeCell ref="J99:J100"/>
    <mergeCell ref="I80:I81"/>
    <mergeCell ref="L86:L87"/>
    <mergeCell ref="I88:I92"/>
    <mergeCell ref="E104:E106"/>
    <mergeCell ref="D80:D81"/>
    <mergeCell ref="D86:D87"/>
    <mergeCell ref="J104:J106"/>
    <mergeCell ref="E69:E70"/>
    <mergeCell ref="I68:I72"/>
    <mergeCell ref="I86:I87"/>
    <mergeCell ref="J73:J78"/>
    <mergeCell ref="D68:D72"/>
    <mergeCell ref="D73:D78"/>
    <mergeCell ref="J68:J72"/>
    <mergeCell ref="I73:I78"/>
    <mergeCell ref="A82:A83"/>
    <mergeCell ref="A99:A100"/>
    <mergeCell ref="A88:A92"/>
    <mergeCell ref="A93:A94"/>
    <mergeCell ref="B88:B92"/>
    <mergeCell ref="E133:E134"/>
    <mergeCell ref="B99:B100"/>
    <mergeCell ref="B102:B103"/>
    <mergeCell ref="C121:C122"/>
    <mergeCell ref="C119:C120"/>
    <mergeCell ref="D104:D106"/>
    <mergeCell ref="D129:D130"/>
    <mergeCell ref="B93:B94"/>
    <mergeCell ref="C93:C94"/>
    <mergeCell ref="C99:C100"/>
    <mergeCell ref="D99:D100"/>
    <mergeCell ref="B129:B130"/>
    <mergeCell ref="D119:D120"/>
    <mergeCell ref="C129:C130"/>
    <mergeCell ref="B119:B120"/>
    <mergeCell ref="B121:B122"/>
    <mergeCell ref="D82:D83"/>
    <mergeCell ref="D93:D94"/>
    <mergeCell ref="E121:E122"/>
    <mergeCell ref="C88:C92"/>
    <mergeCell ref="D88:D92"/>
    <mergeCell ref="B82:B83"/>
    <mergeCell ref="B35:B39"/>
    <mergeCell ref="B80:B81"/>
    <mergeCell ref="B86:B87"/>
    <mergeCell ref="C86:C87"/>
    <mergeCell ref="E35:E36"/>
    <mergeCell ref="D43:D45"/>
    <mergeCell ref="D46:D48"/>
    <mergeCell ref="A26:A34"/>
    <mergeCell ref="B26:B34"/>
    <mergeCell ref="D63:D64"/>
    <mergeCell ref="B40:B42"/>
    <mergeCell ref="C40:C42"/>
    <mergeCell ref="D40:D42"/>
    <mergeCell ref="B43:B45"/>
    <mergeCell ref="C43:C45"/>
    <mergeCell ref="C46:C48"/>
    <mergeCell ref="C57:C59"/>
    <mergeCell ref="C63:C64"/>
    <mergeCell ref="D57:D59"/>
    <mergeCell ref="C35:C39"/>
    <mergeCell ref="C26:C34"/>
    <mergeCell ref="A43:A45"/>
    <mergeCell ref="B63:B64"/>
    <mergeCell ref="B57:B59"/>
    <mergeCell ref="B46:B48"/>
    <mergeCell ref="C49:C53"/>
    <mergeCell ref="D49:D53"/>
    <mergeCell ref="A49:A53"/>
    <mergeCell ref="A35:A39"/>
    <mergeCell ref="A46:A48"/>
    <mergeCell ref="A40:A42"/>
    <mergeCell ref="E177:E178"/>
    <mergeCell ref="H187:H188"/>
    <mergeCell ref="F187:F188"/>
    <mergeCell ref="D177:D178"/>
    <mergeCell ref="M177:M178"/>
    <mergeCell ref="L177:L178"/>
    <mergeCell ref="J196:J198"/>
    <mergeCell ref="J180:J181"/>
    <mergeCell ref="L184:L188"/>
    <mergeCell ref="K187:K188"/>
    <mergeCell ref="C165:C168"/>
    <mergeCell ref="O213:O215"/>
    <mergeCell ref="O199:O200"/>
    <mergeCell ref="L226:L227"/>
    <mergeCell ref="M203:M204"/>
    <mergeCell ref="I201:I202"/>
    <mergeCell ref="I184:I188"/>
    <mergeCell ref="I165:I168"/>
    <mergeCell ref="L203:L204"/>
    <mergeCell ref="L219:L221"/>
    <mergeCell ref="L213:L215"/>
    <mergeCell ref="M219:M221"/>
    <mergeCell ref="J219:J221"/>
    <mergeCell ref="J201:J202"/>
    <mergeCell ref="M216:M218"/>
    <mergeCell ref="M201:M202"/>
    <mergeCell ref="J213:J215"/>
    <mergeCell ref="J199:J200"/>
    <mergeCell ref="O216:O218"/>
    <mergeCell ref="M205:M207"/>
    <mergeCell ref="M199:M200"/>
    <mergeCell ref="L201:L202"/>
    <mergeCell ref="L216:L218"/>
    <mergeCell ref="I177:I178"/>
    <mergeCell ref="D141:D146"/>
    <mergeCell ref="D149:D151"/>
    <mergeCell ref="D127:D128"/>
    <mergeCell ref="E187:E188"/>
    <mergeCell ref="E185:E186"/>
    <mergeCell ref="A73:A78"/>
    <mergeCell ref="B49:B53"/>
    <mergeCell ref="A65:A67"/>
    <mergeCell ref="A63:A64"/>
    <mergeCell ref="C82:C83"/>
    <mergeCell ref="A68:A72"/>
    <mergeCell ref="B73:B78"/>
    <mergeCell ref="C73:C78"/>
    <mergeCell ref="B68:B72"/>
    <mergeCell ref="C68:C72"/>
    <mergeCell ref="A80:A81"/>
    <mergeCell ref="C80:C81"/>
    <mergeCell ref="B65:B67"/>
    <mergeCell ref="C65:C67"/>
    <mergeCell ref="A57:A59"/>
    <mergeCell ref="D165:D168"/>
    <mergeCell ref="B169:B172"/>
    <mergeCell ref="C169:C172"/>
    <mergeCell ref="A86:A87"/>
    <mergeCell ref="A124:A125"/>
    <mergeCell ref="B124:B125"/>
    <mergeCell ref="C149:C151"/>
    <mergeCell ref="C102:C103"/>
    <mergeCell ref="D102:D103"/>
    <mergeCell ref="D121:D122"/>
    <mergeCell ref="C161:C163"/>
    <mergeCell ref="A155:A159"/>
    <mergeCell ref="A102:A103"/>
    <mergeCell ref="A141:A146"/>
    <mergeCell ref="A121:A122"/>
    <mergeCell ref="A137:A140"/>
    <mergeCell ref="A129:A130"/>
    <mergeCell ref="A127:A128"/>
    <mergeCell ref="A119:A120"/>
    <mergeCell ref="A149:A151"/>
    <mergeCell ref="A133:A134"/>
    <mergeCell ref="A104:A106"/>
    <mergeCell ref="B104:B106"/>
    <mergeCell ref="C104:C106"/>
    <mergeCell ref="C127:C128"/>
    <mergeCell ref="C155:C159"/>
    <mergeCell ref="A161:A163"/>
    <mergeCell ref="C124:C125"/>
    <mergeCell ref="C137:C140"/>
    <mergeCell ref="B137:B140"/>
    <mergeCell ref="L104:L106"/>
    <mergeCell ref="J121:J122"/>
    <mergeCell ref="I119:I120"/>
    <mergeCell ref="J119:J120"/>
    <mergeCell ref="L133:L134"/>
    <mergeCell ref="L129:L130"/>
    <mergeCell ref="L127:L128"/>
    <mergeCell ref="J133:J134"/>
    <mergeCell ref="I129:I130"/>
    <mergeCell ref="J129:J130"/>
    <mergeCell ref="I104:I106"/>
    <mergeCell ref="I124:I125"/>
    <mergeCell ref="F121:F122"/>
    <mergeCell ref="E119:E120"/>
    <mergeCell ref="I121:I122"/>
    <mergeCell ref="L124:L125"/>
    <mergeCell ref="L121:L122"/>
    <mergeCell ref="M271:M275"/>
    <mergeCell ref="M312:M313"/>
    <mergeCell ref="I281:I282"/>
    <mergeCell ref="I308:I309"/>
    <mergeCell ref="M303:M307"/>
    <mergeCell ref="L319:L320"/>
    <mergeCell ref="M285:M286"/>
    <mergeCell ref="M298:M299"/>
    <mergeCell ref="M281:M282"/>
    <mergeCell ref="L281:L282"/>
    <mergeCell ref="J319:J320"/>
    <mergeCell ref="M314:M315"/>
    <mergeCell ref="M319:M320"/>
    <mergeCell ref="M308:M309"/>
    <mergeCell ref="L271:L275"/>
    <mergeCell ref="I271:I275"/>
    <mergeCell ref="I312:I313"/>
    <mergeCell ref="L312:L313"/>
    <mergeCell ref="L314:L315"/>
    <mergeCell ref="I314:I315"/>
    <mergeCell ref="J271:J275"/>
    <mergeCell ref="L327:L329"/>
    <mergeCell ref="C327:C329"/>
    <mergeCell ref="C323:C325"/>
    <mergeCell ref="D323:D325"/>
    <mergeCell ref="D336:D337"/>
    <mergeCell ref="M323:M325"/>
    <mergeCell ref="L303:L307"/>
    <mergeCell ref="J327:J329"/>
    <mergeCell ref="D319:D320"/>
    <mergeCell ref="D303:D307"/>
    <mergeCell ref="C312:C313"/>
    <mergeCell ref="D312:D313"/>
    <mergeCell ref="C319:C320"/>
    <mergeCell ref="C314:C315"/>
    <mergeCell ref="D314:D315"/>
    <mergeCell ref="C303:C307"/>
    <mergeCell ref="D327:D329"/>
    <mergeCell ref="E308:E309"/>
    <mergeCell ref="M327:M329"/>
    <mergeCell ref="E323:E324"/>
    <mergeCell ref="J303:J307"/>
    <mergeCell ref="L323:L325"/>
    <mergeCell ref="L336:L337"/>
    <mergeCell ref="M336:M337"/>
    <mergeCell ref="A308:A309"/>
    <mergeCell ref="A312:A313"/>
    <mergeCell ref="B327:B329"/>
    <mergeCell ref="A319:A320"/>
    <mergeCell ref="A323:A325"/>
    <mergeCell ref="B319:B320"/>
    <mergeCell ref="B312:B313"/>
    <mergeCell ref="B323:B325"/>
    <mergeCell ref="A314:A315"/>
    <mergeCell ref="B314:B315"/>
    <mergeCell ref="B303:B307"/>
    <mergeCell ref="A303:A307"/>
    <mergeCell ref="A327:A329"/>
    <mergeCell ref="N201:O202"/>
    <mergeCell ref="E347:E348"/>
    <mergeCell ref="A412:A413"/>
    <mergeCell ref="B412:B413"/>
    <mergeCell ref="C412:C413"/>
    <mergeCell ref="D412:D413"/>
    <mergeCell ref="A334:A335"/>
    <mergeCell ref="B334:B335"/>
    <mergeCell ref="C334:C335"/>
    <mergeCell ref="D334:D335"/>
    <mergeCell ref="B344:B345"/>
    <mergeCell ref="D365:D366"/>
    <mergeCell ref="E365:E366"/>
    <mergeCell ref="J412:J413"/>
    <mergeCell ref="K365:K366"/>
    <mergeCell ref="A336:A337"/>
    <mergeCell ref="B336:B337"/>
    <mergeCell ref="C336:C337"/>
    <mergeCell ref="M339:M340"/>
    <mergeCell ref="L339:L340"/>
    <mergeCell ref="I323:I325"/>
    <mergeCell ref="A339:A340"/>
    <mergeCell ref="C344:C345"/>
    <mergeCell ref="D344:D345"/>
    <mergeCell ref="I344:I345"/>
    <mergeCell ref="L344:L345"/>
    <mergeCell ref="M344:M345"/>
    <mergeCell ref="J344:J345"/>
    <mergeCell ref="I339:I340"/>
    <mergeCell ref="J347:J348"/>
    <mergeCell ref="J339:J340"/>
    <mergeCell ref="J336:J337"/>
    <mergeCell ref="N404:O404"/>
    <mergeCell ref="N350:O350"/>
    <mergeCell ref="B419:B421"/>
    <mergeCell ref="C419:C421"/>
    <mergeCell ref="D419:D421"/>
    <mergeCell ref="M363:M364"/>
    <mergeCell ref="L363:L364"/>
    <mergeCell ref="J419:J421"/>
    <mergeCell ref="D347:D348"/>
    <mergeCell ref="I347:I348"/>
    <mergeCell ref="M347:M348"/>
    <mergeCell ref="O365:O366"/>
    <mergeCell ref="L347:L348"/>
    <mergeCell ref="A419:A421"/>
    <mergeCell ref="F234:F235"/>
    <mergeCell ref="G234:G235"/>
    <mergeCell ref="H234:H235"/>
    <mergeCell ref="L334:L335"/>
    <mergeCell ref="M334:M335"/>
    <mergeCell ref="A374:A375"/>
    <mergeCell ref="B374:B375"/>
    <mergeCell ref="C374:C375"/>
    <mergeCell ref="D374:D375"/>
    <mergeCell ref="L374:L375"/>
    <mergeCell ref="M374:M375"/>
    <mergeCell ref="J374:J375"/>
    <mergeCell ref="I374:I375"/>
    <mergeCell ref="B365:B366"/>
    <mergeCell ref="C365:C366"/>
    <mergeCell ref="L365:L366"/>
    <mergeCell ref="M365:M366"/>
    <mergeCell ref="I336:I337"/>
    <mergeCell ref="A347:A348"/>
    <mergeCell ref="B339:B340"/>
    <mergeCell ref="C339:C340"/>
    <mergeCell ref="D339:D340"/>
    <mergeCell ref="A344:A345"/>
    <mergeCell ref="O319:O320"/>
    <mergeCell ref="A423:A424"/>
    <mergeCell ref="B423:B424"/>
    <mergeCell ref="A277:A278"/>
    <mergeCell ref="B277:B278"/>
    <mergeCell ref="C277:C278"/>
    <mergeCell ref="J277:J278"/>
    <mergeCell ref="L277:L278"/>
    <mergeCell ref="M277:M278"/>
    <mergeCell ref="A363:A364"/>
    <mergeCell ref="B363:B364"/>
    <mergeCell ref="C363:C364"/>
    <mergeCell ref="D363:D364"/>
    <mergeCell ref="J363:J364"/>
    <mergeCell ref="B401:B403"/>
    <mergeCell ref="A401:A403"/>
    <mergeCell ref="C401:C403"/>
    <mergeCell ref="D401:D403"/>
    <mergeCell ref="J401:J403"/>
    <mergeCell ref="I365:I366"/>
    <mergeCell ref="A365:A366"/>
    <mergeCell ref="J365:J366"/>
    <mergeCell ref="B347:B348"/>
    <mergeCell ref="C347:C348"/>
  </mergeCells>
  <phoneticPr fontId="19" type="noConversion"/>
  <pageMargins left="0.7" right="0.7" top="0.75" bottom="0.75" header="0.3" footer="0.3"/>
  <pageSetup paperSize="9" orientation="portrait" verticalDpi="597" r:id="rId1"/>
  <ignoredErrors>
    <ignoredError sqref="L3:M3 L247:M247 L255:M256 L253 L20:M25 L117:M118 L173:M173 L182:M183 L210:M212 L189:M193 L46:M48 L147:M149 L80:M81 L36:M36 L39:M40 L184:M184 L54:M58 L37:M37 L35:M35 L59:M59 L79:M79 L68:M68 L127:M134 L150:M155 L159:M160 L34:M34 L42:M42 L196:M200 L205:M207 L27:M31 L60:M63 L164:M164 L88:M92 L107:M110 M135 L32:M32 L254 L82:M85 L14:M15 L177:M179 L95:M96 L98:M99 L26 L69:M72 L111:M111" formulaRange="1"/>
    <ignoredError sqref="L97:M97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>
    <pageSetUpPr fitToPage="1"/>
  </sheetPr>
  <dimension ref="A1:Q239"/>
  <sheetViews>
    <sheetView view="pageBreakPreview" zoomScale="85" zoomScaleNormal="85" zoomScaleSheetLayoutView="85" workbookViewId="0">
      <pane ySplit="2" topLeftCell="A211" activePane="bottomLeft" state="frozen"/>
      <selection pane="bottomLeft" activeCell="E7" sqref="E7"/>
    </sheetView>
  </sheetViews>
  <sheetFormatPr defaultRowHeight="30" customHeight="1" x14ac:dyDescent="0.25"/>
  <cols>
    <col min="1" max="1" width="9.140625" style="8"/>
    <col min="2" max="2" width="35.5703125" style="46" customWidth="1"/>
    <col min="3" max="3" width="19.5703125" style="1" customWidth="1"/>
    <col min="4" max="4" width="19.42578125" style="1" customWidth="1"/>
    <col min="5" max="5" width="22.5703125" style="1" customWidth="1"/>
    <col min="6" max="6" width="23.28515625" style="1" bestFit="1" customWidth="1"/>
    <col min="7" max="7" width="18.140625" style="1" customWidth="1"/>
    <col min="8" max="8" width="34.85546875" style="2" customWidth="1"/>
    <col min="9" max="9" width="1.7109375" customWidth="1"/>
    <col min="10" max="10" width="15.5703125" bestFit="1" customWidth="1"/>
    <col min="11" max="11" width="14.42578125" bestFit="1" customWidth="1"/>
    <col min="12" max="12" width="2.42578125" customWidth="1"/>
    <col min="13" max="13" width="16.140625" customWidth="1"/>
    <col min="14" max="14" width="14.42578125" bestFit="1" customWidth="1"/>
    <col min="15" max="15" width="2.28515625" customWidth="1"/>
    <col min="17" max="17" width="14.42578125" bestFit="1" customWidth="1"/>
  </cols>
  <sheetData>
    <row r="1" spans="1:17" ht="30" customHeight="1" x14ac:dyDescent="0.25">
      <c r="B1" s="1493" t="s">
        <v>361</v>
      </c>
      <c r="C1" s="1493"/>
      <c r="D1" s="1493"/>
      <c r="E1" s="1493"/>
      <c r="F1" s="1493"/>
      <c r="G1" s="1493"/>
      <c r="H1" s="1493"/>
    </row>
    <row r="2" spans="1:17" ht="74.25" customHeight="1" x14ac:dyDescent="0.25">
      <c r="A2" s="12" t="s">
        <v>94</v>
      </c>
      <c r="B2" s="12" t="s">
        <v>95</v>
      </c>
      <c r="C2" s="11" t="s">
        <v>97</v>
      </c>
      <c r="D2" s="11" t="s">
        <v>96</v>
      </c>
      <c r="E2" s="12" t="s">
        <v>107</v>
      </c>
      <c r="F2" s="12" t="s">
        <v>108</v>
      </c>
      <c r="G2" s="12" t="s">
        <v>57</v>
      </c>
      <c r="H2" s="12" t="s">
        <v>104</v>
      </c>
      <c r="J2" s="15" t="s">
        <v>604</v>
      </c>
      <c r="K2" s="16">
        <f>'LİSANS ALAN ŞİRKETLER'!G426</f>
        <v>18051602</v>
      </c>
      <c r="M2" s="15" t="s">
        <v>605</v>
      </c>
      <c r="N2" s="16">
        <f>G217</f>
        <v>7128000</v>
      </c>
      <c r="P2" s="15" t="s">
        <v>371</v>
      </c>
      <c r="Q2" s="17">
        <f>K2+N2</f>
        <v>25179602</v>
      </c>
    </row>
    <row r="3" spans="1:17" s="8" customFormat="1" ht="75" customHeight="1" x14ac:dyDescent="0.25">
      <c r="A3" s="742">
        <v>1</v>
      </c>
      <c r="B3" s="831" t="s">
        <v>580</v>
      </c>
      <c r="C3" s="1087" t="s">
        <v>655</v>
      </c>
      <c r="D3" s="1088" t="s">
        <v>72</v>
      </c>
      <c r="E3" s="58" t="s">
        <v>72</v>
      </c>
      <c r="F3" s="58" t="s">
        <v>24</v>
      </c>
      <c r="G3" s="9">
        <v>30000</v>
      </c>
      <c r="H3" s="57" t="s">
        <v>380</v>
      </c>
      <c r="I3" s="10"/>
      <c r="J3" s="10"/>
      <c r="K3" s="10"/>
      <c r="O3" s="10"/>
      <c r="P3" s="10"/>
      <c r="Q3" s="10"/>
    </row>
    <row r="4" spans="1:17" s="8" customFormat="1" ht="75" customHeight="1" x14ac:dyDescent="0.25">
      <c r="A4" s="742">
        <v>2</v>
      </c>
      <c r="B4" s="831" t="s">
        <v>583</v>
      </c>
      <c r="C4" s="1087" t="s">
        <v>655</v>
      </c>
      <c r="D4" s="1088" t="s">
        <v>21</v>
      </c>
      <c r="E4" s="58" t="s">
        <v>21</v>
      </c>
      <c r="F4" s="58" t="s">
        <v>86</v>
      </c>
      <c r="G4" s="9">
        <v>70000</v>
      </c>
      <c r="H4" s="57" t="s">
        <v>544</v>
      </c>
      <c r="I4" s="10"/>
      <c r="J4" s="10"/>
      <c r="K4" s="10"/>
    </row>
    <row r="5" spans="1:17" s="8" customFormat="1" ht="75" customHeight="1" x14ac:dyDescent="0.25">
      <c r="A5" s="1101">
        <v>3</v>
      </c>
      <c r="B5" s="1107" t="s">
        <v>584</v>
      </c>
      <c r="C5" s="895" t="s">
        <v>655</v>
      </c>
      <c r="D5" s="1108" t="s">
        <v>324</v>
      </c>
      <c r="E5" s="58" t="s">
        <v>324</v>
      </c>
      <c r="F5" s="58" t="s">
        <v>325</v>
      </c>
      <c r="G5" s="9">
        <v>40000</v>
      </c>
      <c r="H5" s="1109" t="s">
        <v>376</v>
      </c>
      <c r="I5" s="10"/>
      <c r="J5" s="10"/>
      <c r="K5" s="10"/>
    </row>
    <row r="6" spans="1:17" s="8" customFormat="1" ht="75" customHeight="1" x14ac:dyDescent="0.25">
      <c r="A6" s="646">
        <v>4</v>
      </c>
      <c r="B6" s="831" t="s">
        <v>585</v>
      </c>
      <c r="C6" s="1087" t="s">
        <v>316</v>
      </c>
      <c r="D6" s="1088" t="s">
        <v>313</v>
      </c>
      <c r="E6" s="327" t="s">
        <v>313</v>
      </c>
      <c r="F6" s="58" t="s">
        <v>326</v>
      </c>
      <c r="G6" s="9">
        <v>5000</v>
      </c>
      <c r="H6" s="57" t="s">
        <v>552</v>
      </c>
      <c r="I6" s="10"/>
      <c r="J6" s="10"/>
      <c r="K6" s="10"/>
    </row>
    <row r="7" spans="1:17" s="8" customFormat="1" ht="75" customHeight="1" x14ac:dyDescent="0.25">
      <c r="A7" s="1529">
        <v>5</v>
      </c>
      <c r="B7" s="1524" t="s">
        <v>776</v>
      </c>
      <c r="C7" s="1429" t="s">
        <v>655</v>
      </c>
      <c r="D7" s="1520" t="s">
        <v>13</v>
      </c>
      <c r="E7" s="358" t="s">
        <v>13</v>
      </c>
      <c r="F7" s="58" t="s">
        <v>758</v>
      </c>
      <c r="G7" s="9">
        <v>30000</v>
      </c>
      <c r="H7" s="1420" t="s">
        <v>593</v>
      </c>
      <c r="I7" s="10"/>
      <c r="J7" s="10"/>
      <c r="K7" s="10"/>
    </row>
    <row r="8" spans="1:17" s="8" customFormat="1" ht="75" customHeight="1" x14ac:dyDescent="0.25">
      <c r="A8" s="1530"/>
      <c r="B8" s="1525"/>
      <c r="C8" s="1429"/>
      <c r="D8" s="1521"/>
      <c r="E8" s="358" t="s">
        <v>23</v>
      </c>
      <c r="F8" s="58" t="s">
        <v>377</v>
      </c>
      <c r="G8" s="9">
        <v>20000</v>
      </c>
      <c r="H8" s="1421"/>
      <c r="I8" s="10"/>
      <c r="J8" s="10"/>
      <c r="K8" s="10"/>
    </row>
    <row r="9" spans="1:17" s="8" customFormat="1" ht="75" customHeight="1" x14ac:dyDescent="0.25">
      <c r="A9" s="645">
        <v>6</v>
      </c>
      <c r="B9" s="1104" t="s">
        <v>587</v>
      </c>
      <c r="C9" s="1087" t="s">
        <v>99</v>
      </c>
      <c r="D9" s="1089" t="s">
        <v>91</v>
      </c>
      <c r="E9" s="61" t="s">
        <v>91</v>
      </c>
      <c r="F9" s="58" t="s">
        <v>389</v>
      </c>
      <c r="G9" s="9">
        <v>10000</v>
      </c>
      <c r="H9" s="60" t="s">
        <v>553</v>
      </c>
      <c r="I9" s="10"/>
      <c r="J9" s="10"/>
      <c r="K9" s="10"/>
    </row>
    <row r="10" spans="1:17" s="8" customFormat="1" ht="75" customHeight="1" x14ac:dyDescent="0.25">
      <c r="A10" s="645">
        <v>7</v>
      </c>
      <c r="B10" s="1104" t="s">
        <v>592</v>
      </c>
      <c r="C10" s="1087" t="s">
        <v>655</v>
      </c>
      <c r="D10" s="1089" t="s">
        <v>27</v>
      </c>
      <c r="E10" s="61" t="s">
        <v>27</v>
      </c>
      <c r="F10" s="58" t="s">
        <v>62</v>
      </c>
      <c r="G10" s="9">
        <v>20000</v>
      </c>
      <c r="H10" s="60" t="s">
        <v>607</v>
      </c>
      <c r="I10" s="10"/>
      <c r="J10" s="10"/>
      <c r="K10" s="10"/>
    </row>
    <row r="11" spans="1:17" s="8" customFormat="1" ht="75" customHeight="1" x14ac:dyDescent="0.25">
      <c r="A11" s="737">
        <v>8</v>
      </c>
      <c r="B11" s="1104" t="s">
        <v>611</v>
      </c>
      <c r="C11" s="1087" t="s">
        <v>655</v>
      </c>
      <c r="D11" s="1089" t="s">
        <v>74</v>
      </c>
      <c r="E11" s="85" t="s">
        <v>74</v>
      </c>
      <c r="F11" s="83" t="s">
        <v>612</v>
      </c>
      <c r="G11" s="9">
        <v>39000</v>
      </c>
      <c r="H11" s="84" t="s">
        <v>613</v>
      </c>
      <c r="I11" s="10"/>
      <c r="J11" s="10"/>
      <c r="K11" s="10"/>
    </row>
    <row r="12" spans="1:17" s="8" customFormat="1" ht="75" customHeight="1" x14ac:dyDescent="0.25">
      <c r="A12" s="737">
        <v>9</v>
      </c>
      <c r="B12" s="1104" t="s">
        <v>614</v>
      </c>
      <c r="C12" s="1087" t="s">
        <v>655</v>
      </c>
      <c r="D12" s="1089" t="s">
        <v>35</v>
      </c>
      <c r="E12" s="89" t="s">
        <v>35</v>
      </c>
      <c r="F12" s="88" t="s">
        <v>215</v>
      </c>
      <c r="G12" s="9">
        <v>50000</v>
      </c>
      <c r="H12" s="87" t="s">
        <v>676</v>
      </c>
      <c r="I12" s="10"/>
      <c r="J12" s="10"/>
      <c r="K12" s="10"/>
    </row>
    <row r="13" spans="1:17" s="8" customFormat="1" ht="75" customHeight="1" x14ac:dyDescent="0.25">
      <c r="A13" s="645">
        <v>10</v>
      </c>
      <c r="B13" s="1104" t="s">
        <v>616</v>
      </c>
      <c r="C13" s="1087" t="s">
        <v>655</v>
      </c>
      <c r="D13" s="1089" t="s">
        <v>28</v>
      </c>
      <c r="E13" s="92" t="s">
        <v>28</v>
      </c>
      <c r="F13" s="90" t="s">
        <v>311</v>
      </c>
      <c r="G13" s="9">
        <v>50000</v>
      </c>
      <c r="H13" s="91" t="s">
        <v>677</v>
      </c>
      <c r="I13" s="10"/>
      <c r="J13" s="10"/>
      <c r="K13" s="10"/>
    </row>
    <row r="14" spans="1:17" s="8" customFormat="1" ht="75" customHeight="1" x14ac:dyDescent="0.25">
      <c r="A14" s="991">
        <v>11</v>
      </c>
      <c r="B14" s="1104" t="s">
        <v>621</v>
      </c>
      <c r="C14" s="1087" t="s">
        <v>655</v>
      </c>
      <c r="D14" s="1089" t="s">
        <v>17</v>
      </c>
      <c r="E14" s="114" t="s">
        <v>17</v>
      </c>
      <c r="F14" s="115" t="s">
        <v>622</v>
      </c>
      <c r="G14" s="9">
        <v>30000</v>
      </c>
      <c r="H14" s="113" t="s">
        <v>678</v>
      </c>
      <c r="I14" s="10"/>
      <c r="J14" s="10"/>
      <c r="K14" s="10"/>
    </row>
    <row r="15" spans="1:17" s="8" customFormat="1" ht="75" customHeight="1" x14ac:dyDescent="0.25">
      <c r="A15" s="991">
        <v>12</v>
      </c>
      <c r="B15" s="1104" t="s">
        <v>623</v>
      </c>
      <c r="C15" s="1087" t="s">
        <v>102</v>
      </c>
      <c r="D15" s="1089" t="s">
        <v>91</v>
      </c>
      <c r="E15" s="118" t="s">
        <v>91</v>
      </c>
      <c r="F15" s="119" t="s">
        <v>624</v>
      </c>
      <c r="G15" s="9">
        <v>15000</v>
      </c>
      <c r="H15" s="117" t="s">
        <v>679</v>
      </c>
      <c r="I15" s="10"/>
      <c r="J15" s="10"/>
      <c r="K15" s="10"/>
    </row>
    <row r="16" spans="1:17" s="8" customFormat="1" ht="75" customHeight="1" x14ac:dyDescent="0.25">
      <c r="A16" s="991">
        <v>13</v>
      </c>
      <c r="B16" s="1104" t="s">
        <v>631</v>
      </c>
      <c r="C16" s="1087" t="s">
        <v>655</v>
      </c>
      <c r="D16" s="1089" t="s">
        <v>21</v>
      </c>
      <c r="E16" s="126" t="s">
        <v>21</v>
      </c>
      <c r="F16" s="127" t="s">
        <v>231</v>
      </c>
      <c r="G16" s="9">
        <v>60000</v>
      </c>
      <c r="H16" s="125" t="s">
        <v>680</v>
      </c>
      <c r="I16" s="10"/>
      <c r="J16" s="10"/>
      <c r="K16" s="10"/>
    </row>
    <row r="17" spans="1:11" s="8" customFormat="1" ht="75" customHeight="1" x14ac:dyDescent="0.25">
      <c r="A17" s="1066">
        <v>14</v>
      </c>
      <c r="B17" s="1105" t="s">
        <v>632</v>
      </c>
      <c r="C17" s="1087" t="s">
        <v>655</v>
      </c>
      <c r="D17" s="1088" t="s">
        <v>17</v>
      </c>
      <c r="E17" s="1067" t="s">
        <v>17</v>
      </c>
      <c r="F17" s="1067" t="s">
        <v>243</v>
      </c>
      <c r="G17" s="1063">
        <v>30000</v>
      </c>
      <c r="H17" s="576" t="s">
        <v>681</v>
      </c>
      <c r="I17" s="10"/>
      <c r="J17" s="10"/>
      <c r="K17" s="10"/>
    </row>
    <row r="18" spans="1:11" s="8" customFormat="1" ht="75" customHeight="1" x14ac:dyDescent="0.25">
      <c r="A18" s="1382">
        <v>15</v>
      </c>
      <c r="B18" s="1384" t="s">
        <v>635</v>
      </c>
      <c r="C18" s="1429" t="s">
        <v>655</v>
      </c>
      <c r="D18" s="1520" t="s">
        <v>3</v>
      </c>
      <c r="E18" s="1400" t="s">
        <v>3</v>
      </c>
      <c r="F18" s="133" t="s">
        <v>85</v>
      </c>
      <c r="G18" s="9">
        <v>50000</v>
      </c>
      <c r="H18" s="1420" t="s">
        <v>684</v>
      </c>
      <c r="I18" s="10"/>
      <c r="J18" s="10"/>
      <c r="K18" s="10"/>
    </row>
    <row r="19" spans="1:11" s="8" customFormat="1" ht="75" customHeight="1" x14ac:dyDescent="0.25">
      <c r="A19" s="1404"/>
      <c r="B19" s="1522"/>
      <c r="C19" s="1429"/>
      <c r="D19" s="1523"/>
      <c r="E19" s="1406"/>
      <c r="F19" s="133" t="s">
        <v>636</v>
      </c>
      <c r="G19" s="9">
        <v>40000</v>
      </c>
      <c r="H19" s="1459"/>
      <c r="I19" s="10"/>
      <c r="J19" s="10"/>
      <c r="K19" s="10"/>
    </row>
    <row r="20" spans="1:11" s="8" customFormat="1" ht="75" customHeight="1" x14ac:dyDescent="0.25">
      <c r="A20" s="1383"/>
      <c r="B20" s="1385"/>
      <c r="C20" s="1429"/>
      <c r="D20" s="1521"/>
      <c r="E20" s="1401"/>
      <c r="F20" s="133" t="s">
        <v>49</v>
      </c>
      <c r="G20" s="9">
        <v>40000</v>
      </c>
      <c r="H20" s="1421"/>
      <c r="I20" s="10"/>
      <c r="J20" s="10"/>
      <c r="K20" s="10"/>
    </row>
    <row r="21" spans="1:11" s="8" customFormat="1" ht="75" customHeight="1" x14ac:dyDescent="0.25">
      <c r="A21" s="645">
        <v>16</v>
      </c>
      <c r="B21" s="1104" t="s">
        <v>645</v>
      </c>
      <c r="C21" s="1087" t="s">
        <v>655</v>
      </c>
      <c r="D21" s="1089" t="s">
        <v>28</v>
      </c>
      <c r="E21" s="167" t="s">
        <v>28</v>
      </c>
      <c r="F21" s="167" t="s">
        <v>646</v>
      </c>
      <c r="G21" s="9">
        <v>20000</v>
      </c>
      <c r="H21" s="168" t="s">
        <v>689</v>
      </c>
      <c r="I21" s="10"/>
      <c r="J21" s="10"/>
      <c r="K21" s="10"/>
    </row>
    <row r="22" spans="1:11" s="8" customFormat="1" ht="75" customHeight="1" x14ac:dyDescent="0.25">
      <c r="A22" s="645">
        <v>17</v>
      </c>
      <c r="B22" s="1104" t="s">
        <v>647</v>
      </c>
      <c r="C22" s="1087" t="s">
        <v>655</v>
      </c>
      <c r="D22" s="1089" t="s">
        <v>12</v>
      </c>
      <c r="E22" s="169" t="s">
        <v>12</v>
      </c>
      <c r="F22" s="169" t="s">
        <v>627</v>
      </c>
      <c r="G22" s="9">
        <v>50000</v>
      </c>
      <c r="H22" s="170" t="s">
        <v>690</v>
      </c>
      <c r="I22" s="10"/>
      <c r="J22" s="10"/>
      <c r="K22" s="10"/>
    </row>
    <row r="23" spans="1:11" s="8" customFormat="1" ht="75" customHeight="1" x14ac:dyDescent="0.25">
      <c r="A23" s="647">
        <v>18</v>
      </c>
      <c r="B23" s="1104" t="s">
        <v>648</v>
      </c>
      <c r="C23" s="1087" t="s">
        <v>655</v>
      </c>
      <c r="D23" s="1089" t="s">
        <v>17</v>
      </c>
      <c r="E23" s="172" t="s">
        <v>17</v>
      </c>
      <c r="F23" s="172" t="s">
        <v>83</v>
      </c>
      <c r="G23" s="9">
        <v>30000</v>
      </c>
      <c r="H23" s="171" t="s">
        <v>690</v>
      </c>
      <c r="I23" s="10"/>
      <c r="J23" s="10"/>
      <c r="K23" s="10"/>
    </row>
    <row r="24" spans="1:11" s="8" customFormat="1" ht="75" customHeight="1" x14ac:dyDescent="0.25">
      <c r="A24" s="991">
        <v>19</v>
      </c>
      <c r="B24" s="1104" t="s">
        <v>651</v>
      </c>
      <c r="C24" s="1087" t="s">
        <v>655</v>
      </c>
      <c r="D24" s="1089" t="s">
        <v>26</v>
      </c>
      <c r="E24" s="174" t="s">
        <v>26</v>
      </c>
      <c r="F24" s="174" t="s">
        <v>618</v>
      </c>
      <c r="G24" s="9">
        <v>30000</v>
      </c>
      <c r="H24" s="175" t="s">
        <v>691</v>
      </c>
      <c r="I24" s="10"/>
      <c r="J24" s="10"/>
      <c r="K24" s="10"/>
    </row>
    <row r="25" spans="1:11" s="8" customFormat="1" ht="75" customHeight="1" x14ac:dyDescent="0.25">
      <c r="A25" s="991">
        <v>20</v>
      </c>
      <c r="B25" s="1104" t="s">
        <v>657</v>
      </c>
      <c r="C25" s="1087" t="s">
        <v>655</v>
      </c>
      <c r="D25" s="1089" t="s">
        <v>52</v>
      </c>
      <c r="E25" s="184" t="s">
        <v>76</v>
      </c>
      <c r="F25" s="184" t="s">
        <v>1</v>
      </c>
      <c r="G25" s="185">
        <v>30000</v>
      </c>
      <c r="H25" s="183" t="s">
        <v>691</v>
      </c>
      <c r="I25" s="10"/>
      <c r="J25" s="10"/>
      <c r="K25" s="10"/>
    </row>
    <row r="26" spans="1:11" s="8" customFormat="1" ht="75" customHeight="1" x14ac:dyDescent="0.25">
      <c r="A26" s="1382">
        <v>21</v>
      </c>
      <c r="B26" s="1384" t="s">
        <v>672</v>
      </c>
      <c r="C26" s="1429" t="s">
        <v>655</v>
      </c>
      <c r="D26" s="1520" t="s">
        <v>38</v>
      </c>
      <c r="E26" s="1400" t="s">
        <v>38</v>
      </c>
      <c r="F26" s="207"/>
      <c r="G26" s="208"/>
      <c r="H26" s="1420" t="s">
        <v>699</v>
      </c>
      <c r="I26" s="10"/>
      <c r="J26" s="10"/>
      <c r="K26" s="10"/>
    </row>
    <row r="27" spans="1:11" s="8" customFormat="1" ht="75" customHeight="1" x14ac:dyDescent="0.25">
      <c r="A27" s="1404"/>
      <c r="B27" s="1522"/>
      <c r="C27" s="1429"/>
      <c r="D27" s="1523"/>
      <c r="E27" s="1406"/>
      <c r="F27" s="207" t="s">
        <v>673</v>
      </c>
      <c r="G27" s="208">
        <v>30000</v>
      </c>
      <c r="H27" s="1459"/>
      <c r="I27" s="10"/>
      <c r="J27" s="10"/>
      <c r="K27" s="10"/>
    </row>
    <row r="28" spans="1:11" s="8" customFormat="1" ht="75" customHeight="1" x14ac:dyDescent="0.25">
      <c r="A28" s="1383"/>
      <c r="B28" s="1385"/>
      <c r="C28" s="1429"/>
      <c r="D28" s="1521"/>
      <c r="E28" s="1401"/>
      <c r="F28" s="207" t="s">
        <v>628</v>
      </c>
      <c r="G28" s="208">
        <v>30000</v>
      </c>
      <c r="H28" s="1421"/>
      <c r="I28" s="10"/>
      <c r="J28" s="10"/>
      <c r="K28" s="10"/>
    </row>
    <row r="29" spans="1:11" s="8" customFormat="1" ht="75" customHeight="1" x14ac:dyDescent="0.25">
      <c r="A29" s="914">
        <v>22</v>
      </c>
      <c r="B29" s="1104" t="s">
        <v>700</v>
      </c>
      <c r="C29" s="1087" t="s">
        <v>655</v>
      </c>
      <c r="D29" s="1089" t="s">
        <v>253</v>
      </c>
      <c r="E29" s="222" t="s">
        <v>253</v>
      </c>
      <c r="F29" s="222" t="s">
        <v>701</v>
      </c>
      <c r="G29" s="224">
        <v>20000</v>
      </c>
      <c r="H29" s="223"/>
      <c r="I29" s="10"/>
      <c r="J29" s="10"/>
      <c r="K29" s="10"/>
    </row>
    <row r="30" spans="1:11" s="8" customFormat="1" ht="75" customHeight="1" x14ac:dyDescent="0.25">
      <c r="A30" s="942">
        <v>23</v>
      </c>
      <c r="B30" s="1104" t="s">
        <v>703</v>
      </c>
      <c r="C30" s="1087" t="s">
        <v>655</v>
      </c>
      <c r="D30" s="1089" t="s">
        <v>13</v>
      </c>
      <c r="E30" s="222" t="s">
        <v>13</v>
      </c>
      <c r="F30" s="222" t="s">
        <v>29</v>
      </c>
      <c r="G30" s="224">
        <v>30000</v>
      </c>
      <c r="H30" s="223"/>
      <c r="I30" s="10"/>
      <c r="J30" s="10"/>
      <c r="K30" s="10"/>
    </row>
    <row r="31" spans="1:11" s="8" customFormat="1" ht="75" customHeight="1" x14ac:dyDescent="0.25">
      <c r="A31" s="942">
        <v>24</v>
      </c>
      <c r="B31" s="1104" t="s">
        <v>706</v>
      </c>
      <c r="C31" s="1087" t="s">
        <v>655</v>
      </c>
      <c r="D31" s="1089" t="s">
        <v>13</v>
      </c>
      <c r="E31" s="230" t="s">
        <v>13</v>
      </c>
      <c r="F31" s="230" t="s">
        <v>29</v>
      </c>
      <c r="G31" s="229">
        <v>20000</v>
      </c>
      <c r="H31" s="228"/>
      <c r="I31" s="10"/>
      <c r="J31" s="10"/>
      <c r="K31" s="10"/>
    </row>
    <row r="32" spans="1:11" s="8" customFormat="1" ht="75" customHeight="1" x14ac:dyDescent="0.25">
      <c r="A32" s="1382">
        <v>25</v>
      </c>
      <c r="B32" s="1384" t="s">
        <v>709</v>
      </c>
      <c r="C32" s="1429" t="s">
        <v>655</v>
      </c>
      <c r="D32" s="1520" t="s">
        <v>13</v>
      </c>
      <c r="E32" s="1400" t="s">
        <v>13</v>
      </c>
      <c r="F32" s="236" t="s">
        <v>710</v>
      </c>
      <c r="G32" s="237">
        <v>50000</v>
      </c>
      <c r="H32" s="238"/>
      <c r="I32" s="10"/>
      <c r="J32" s="10"/>
      <c r="K32" s="10"/>
    </row>
    <row r="33" spans="1:11" s="8" customFormat="1" ht="75" customHeight="1" x14ac:dyDescent="0.25">
      <c r="A33" s="1383"/>
      <c r="B33" s="1385"/>
      <c r="C33" s="1429"/>
      <c r="D33" s="1521"/>
      <c r="E33" s="1401"/>
      <c r="F33" s="236" t="s">
        <v>93</v>
      </c>
      <c r="G33" s="237">
        <v>20000</v>
      </c>
      <c r="H33" s="238"/>
      <c r="I33" s="10"/>
      <c r="J33" s="10"/>
      <c r="K33" s="10"/>
    </row>
    <row r="34" spans="1:11" s="8" customFormat="1" ht="75" customHeight="1" x14ac:dyDescent="0.25">
      <c r="A34" s="942">
        <v>26</v>
      </c>
      <c r="B34" s="1104" t="s">
        <v>711</v>
      </c>
      <c r="C34" s="1087" t="s">
        <v>655</v>
      </c>
      <c r="D34" s="1089" t="s">
        <v>0</v>
      </c>
      <c r="E34" s="236" t="s">
        <v>0</v>
      </c>
      <c r="F34" s="236" t="s">
        <v>206</v>
      </c>
      <c r="G34" s="237">
        <v>40000</v>
      </c>
      <c r="H34" s="238"/>
      <c r="I34" s="10"/>
      <c r="J34" s="10"/>
      <c r="K34" s="10"/>
    </row>
    <row r="35" spans="1:11" s="8" customFormat="1" ht="75" customHeight="1" x14ac:dyDescent="0.25">
      <c r="A35" s="991">
        <v>27</v>
      </c>
      <c r="B35" s="1104" t="s">
        <v>713</v>
      </c>
      <c r="C35" s="1087" t="s">
        <v>655</v>
      </c>
      <c r="D35" s="1089" t="s">
        <v>0</v>
      </c>
      <c r="E35" s="240" t="s">
        <v>0</v>
      </c>
      <c r="F35" s="240" t="s">
        <v>15</v>
      </c>
      <c r="G35" s="244">
        <v>30000</v>
      </c>
      <c r="H35" s="243"/>
      <c r="I35" s="10"/>
      <c r="J35" s="10"/>
      <c r="K35" s="10"/>
    </row>
    <row r="36" spans="1:11" s="8" customFormat="1" ht="75" customHeight="1" x14ac:dyDescent="0.25">
      <c r="A36" s="914">
        <v>28</v>
      </c>
      <c r="B36" s="1104" t="s">
        <v>716</v>
      </c>
      <c r="C36" s="1087" t="s">
        <v>655</v>
      </c>
      <c r="D36" s="1089" t="s">
        <v>13</v>
      </c>
      <c r="E36" s="247" t="s">
        <v>13</v>
      </c>
      <c r="F36" s="247" t="s">
        <v>93</v>
      </c>
      <c r="G36" s="248">
        <v>30000</v>
      </c>
      <c r="H36" s="249"/>
      <c r="I36" s="10"/>
      <c r="J36" s="10"/>
      <c r="K36" s="10"/>
    </row>
    <row r="37" spans="1:11" s="8" customFormat="1" ht="75" customHeight="1" x14ac:dyDescent="0.25">
      <c r="A37" s="914">
        <v>29</v>
      </c>
      <c r="B37" s="1104" t="s">
        <v>717</v>
      </c>
      <c r="C37" s="1087" t="s">
        <v>655</v>
      </c>
      <c r="D37" s="1089" t="s">
        <v>54</v>
      </c>
      <c r="E37" s="247" t="s">
        <v>54</v>
      </c>
      <c r="F37" s="247" t="s">
        <v>590</v>
      </c>
      <c r="G37" s="248">
        <v>40000</v>
      </c>
      <c r="H37" s="249"/>
      <c r="I37" s="10"/>
      <c r="J37" s="10"/>
      <c r="K37" s="10"/>
    </row>
    <row r="38" spans="1:11" s="8" customFormat="1" ht="75" customHeight="1" x14ac:dyDescent="0.25">
      <c r="A38" s="942">
        <v>30</v>
      </c>
      <c r="B38" s="1104" t="s">
        <v>722</v>
      </c>
      <c r="C38" s="1087" t="s">
        <v>101</v>
      </c>
      <c r="D38" s="1089" t="s">
        <v>723</v>
      </c>
      <c r="E38" s="251" t="s">
        <v>723</v>
      </c>
      <c r="F38" s="251" t="s">
        <v>724</v>
      </c>
      <c r="G38" s="253">
        <v>20000</v>
      </c>
      <c r="H38" s="252"/>
      <c r="I38" s="10"/>
      <c r="J38" s="10"/>
      <c r="K38" s="10"/>
    </row>
    <row r="39" spans="1:11" s="8" customFormat="1" ht="75" customHeight="1" x14ac:dyDescent="0.25">
      <c r="A39" s="1382">
        <v>31</v>
      </c>
      <c r="B39" s="1384" t="s">
        <v>728</v>
      </c>
      <c r="C39" s="1429" t="s">
        <v>655</v>
      </c>
      <c r="D39" s="1520" t="s">
        <v>53</v>
      </c>
      <c r="E39" s="261" t="s">
        <v>53</v>
      </c>
      <c r="F39" s="261" t="s">
        <v>727</v>
      </c>
      <c r="G39" s="263">
        <v>40000</v>
      </c>
      <c r="H39" s="262"/>
      <c r="I39" s="10"/>
      <c r="J39" s="10"/>
      <c r="K39" s="10"/>
    </row>
    <row r="40" spans="1:11" s="8" customFormat="1" ht="75" customHeight="1" x14ac:dyDescent="0.25">
      <c r="A40" s="1404"/>
      <c r="B40" s="1522"/>
      <c r="C40" s="1429"/>
      <c r="D40" s="1523"/>
      <c r="E40" s="261" t="s">
        <v>53</v>
      </c>
      <c r="F40" s="261" t="s">
        <v>182</v>
      </c>
      <c r="G40" s="263">
        <v>20000</v>
      </c>
      <c r="H40" s="262"/>
      <c r="I40" s="10"/>
      <c r="J40" s="10"/>
      <c r="K40" s="10"/>
    </row>
    <row r="41" spans="1:11" s="8" customFormat="1" ht="75" customHeight="1" x14ac:dyDescent="0.25">
      <c r="A41" s="1383"/>
      <c r="B41" s="1385"/>
      <c r="C41" s="1429"/>
      <c r="D41" s="1521"/>
      <c r="E41" s="261" t="s">
        <v>53</v>
      </c>
      <c r="F41" s="261" t="s">
        <v>251</v>
      </c>
      <c r="G41" s="263">
        <v>20000</v>
      </c>
      <c r="H41" s="262"/>
      <c r="I41" s="10"/>
      <c r="J41" s="10"/>
      <c r="K41" s="10"/>
    </row>
    <row r="42" spans="1:11" s="8" customFormat="1" ht="75" customHeight="1" x14ac:dyDescent="0.25">
      <c r="A42" s="645">
        <v>32</v>
      </c>
      <c r="B42" s="1104" t="s">
        <v>731</v>
      </c>
      <c r="C42" s="1087" t="s">
        <v>655</v>
      </c>
      <c r="D42" s="1089" t="s">
        <v>26</v>
      </c>
      <c r="E42" s="281" t="s">
        <v>26</v>
      </c>
      <c r="F42" s="281" t="s">
        <v>49</v>
      </c>
      <c r="G42" s="283">
        <v>20000</v>
      </c>
      <c r="H42" s="282"/>
      <c r="I42" s="10"/>
      <c r="J42" s="10"/>
      <c r="K42" s="10"/>
    </row>
    <row r="43" spans="1:11" s="8" customFormat="1" ht="75" customHeight="1" x14ac:dyDescent="0.25">
      <c r="A43" s="942">
        <v>33</v>
      </c>
      <c r="B43" s="1104" t="s">
        <v>733</v>
      </c>
      <c r="C43" s="1087" t="s">
        <v>655</v>
      </c>
      <c r="D43" s="1089" t="s">
        <v>35</v>
      </c>
      <c r="E43" s="285" t="s">
        <v>35</v>
      </c>
      <c r="F43" s="285" t="s">
        <v>215</v>
      </c>
      <c r="G43" s="287">
        <v>50000</v>
      </c>
      <c r="H43" s="286"/>
      <c r="I43" s="10"/>
      <c r="J43" s="10"/>
      <c r="K43" s="10"/>
    </row>
    <row r="44" spans="1:11" s="8" customFormat="1" ht="75" customHeight="1" x14ac:dyDescent="0.25">
      <c r="A44" s="942">
        <v>34</v>
      </c>
      <c r="B44" s="1104" t="s">
        <v>734</v>
      </c>
      <c r="C44" s="1087" t="s">
        <v>655</v>
      </c>
      <c r="D44" s="1089" t="s">
        <v>21</v>
      </c>
      <c r="E44" s="291" t="s">
        <v>21</v>
      </c>
      <c r="F44" s="291" t="s">
        <v>86</v>
      </c>
      <c r="G44" s="293">
        <v>50000</v>
      </c>
      <c r="H44" s="292"/>
      <c r="I44" s="10"/>
      <c r="J44" s="10"/>
      <c r="K44" s="10"/>
    </row>
    <row r="45" spans="1:11" s="8" customFormat="1" ht="75" customHeight="1" x14ac:dyDescent="0.25">
      <c r="A45" s="942">
        <v>35</v>
      </c>
      <c r="B45" s="1104" t="s">
        <v>735</v>
      </c>
      <c r="C45" s="1087" t="s">
        <v>655</v>
      </c>
      <c r="D45" s="1089" t="s">
        <v>0</v>
      </c>
      <c r="E45" s="301" t="s">
        <v>0</v>
      </c>
      <c r="F45" s="301" t="s">
        <v>206</v>
      </c>
      <c r="G45" s="306">
        <v>40000</v>
      </c>
      <c r="H45" s="304"/>
      <c r="I45" s="10"/>
      <c r="J45" s="10"/>
      <c r="K45" s="10"/>
    </row>
    <row r="46" spans="1:11" s="8" customFormat="1" ht="75" customHeight="1" x14ac:dyDescent="0.25">
      <c r="A46" s="1011">
        <v>36</v>
      </c>
      <c r="B46" s="1104" t="s">
        <v>744</v>
      </c>
      <c r="C46" s="1087" t="s">
        <v>655</v>
      </c>
      <c r="D46" s="1089" t="s">
        <v>0</v>
      </c>
      <c r="E46" s="315" t="s">
        <v>0</v>
      </c>
      <c r="F46" s="315" t="s">
        <v>745</v>
      </c>
      <c r="G46" s="317">
        <v>40000</v>
      </c>
      <c r="H46" s="313"/>
      <c r="I46" s="10"/>
      <c r="J46" s="10"/>
      <c r="K46" s="10"/>
    </row>
    <row r="47" spans="1:11" s="8" customFormat="1" ht="75" customHeight="1" x14ac:dyDescent="0.25">
      <c r="A47" s="1056">
        <v>37</v>
      </c>
      <c r="B47" s="1104" t="s">
        <v>746</v>
      </c>
      <c r="C47" s="1087" t="s">
        <v>655</v>
      </c>
      <c r="D47" s="1089" t="s">
        <v>289</v>
      </c>
      <c r="E47" s="329" t="s">
        <v>289</v>
      </c>
      <c r="F47" s="329" t="s">
        <v>323</v>
      </c>
      <c r="G47" s="330">
        <v>40000</v>
      </c>
      <c r="H47" s="328"/>
      <c r="I47" s="10"/>
      <c r="J47" s="10"/>
      <c r="K47" s="10"/>
    </row>
    <row r="48" spans="1:11" s="8" customFormat="1" ht="75" customHeight="1" x14ac:dyDescent="0.25">
      <c r="A48" s="738">
        <v>38</v>
      </c>
      <c r="B48" s="1104" t="s">
        <v>749</v>
      </c>
      <c r="C48" s="1087" t="s">
        <v>655</v>
      </c>
      <c r="D48" s="1089" t="s">
        <v>53</v>
      </c>
      <c r="E48" s="340" t="s">
        <v>53</v>
      </c>
      <c r="F48" s="340" t="s">
        <v>67</v>
      </c>
      <c r="G48" s="348">
        <v>40000</v>
      </c>
      <c r="H48" s="347"/>
      <c r="I48" s="10"/>
      <c r="J48" s="10"/>
      <c r="K48" s="10"/>
    </row>
    <row r="49" spans="1:11" s="8" customFormat="1" ht="75" customHeight="1" x14ac:dyDescent="0.25">
      <c r="A49" s="738">
        <v>39</v>
      </c>
      <c r="B49" s="1104" t="s">
        <v>750</v>
      </c>
      <c r="C49" s="1087" t="s">
        <v>655</v>
      </c>
      <c r="D49" s="1089" t="s">
        <v>0</v>
      </c>
      <c r="E49" s="340" t="s">
        <v>0</v>
      </c>
      <c r="F49" s="340" t="s">
        <v>15</v>
      </c>
      <c r="G49" s="348">
        <v>30000</v>
      </c>
      <c r="H49" s="347"/>
      <c r="I49" s="10"/>
      <c r="J49" s="10"/>
      <c r="K49" s="10"/>
    </row>
    <row r="50" spans="1:11" s="8" customFormat="1" ht="75" customHeight="1" x14ac:dyDescent="0.25">
      <c r="A50" s="942">
        <v>40</v>
      </c>
      <c r="B50" s="1104" t="s">
        <v>751</v>
      </c>
      <c r="C50" s="1087" t="s">
        <v>655</v>
      </c>
      <c r="D50" s="1089" t="s">
        <v>0</v>
      </c>
      <c r="E50" s="340" t="s">
        <v>0</v>
      </c>
      <c r="F50" s="340" t="s">
        <v>15</v>
      </c>
      <c r="G50" s="348">
        <v>30000</v>
      </c>
      <c r="H50" s="347"/>
      <c r="I50" s="10"/>
      <c r="J50" s="10"/>
      <c r="K50" s="10"/>
    </row>
    <row r="51" spans="1:11" s="8" customFormat="1" ht="75" customHeight="1" x14ac:dyDescent="0.25">
      <c r="A51" s="1056">
        <v>41</v>
      </c>
      <c r="B51" s="1104" t="s">
        <v>753</v>
      </c>
      <c r="C51" s="1087" t="s">
        <v>655</v>
      </c>
      <c r="D51" s="1089" t="s">
        <v>26</v>
      </c>
      <c r="E51" s="340" t="s">
        <v>26</v>
      </c>
      <c r="F51" s="340" t="s">
        <v>184</v>
      </c>
      <c r="G51" s="348">
        <v>40000</v>
      </c>
      <c r="H51" s="347"/>
      <c r="I51" s="10"/>
      <c r="J51" s="10"/>
      <c r="K51" s="10"/>
    </row>
    <row r="52" spans="1:11" s="8" customFormat="1" ht="75" customHeight="1" x14ac:dyDescent="0.25">
      <c r="A52" s="1056">
        <v>42</v>
      </c>
      <c r="B52" s="1104" t="s">
        <v>754</v>
      </c>
      <c r="C52" s="1087" t="s">
        <v>655</v>
      </c>
      <c r="D52" s="1089" t="s">
        <v>20</v>
      </c>
      <c r="E52" s="340" t="s">
        <v>20</v>
      </c>
      <c r="F52" s="340" t="s">
        <v>318</v>
      </c>
      <c r="G52" s="348">
        <v>30000</v>
      </c>
      <c r="H52" s="347"/>
      <c r="I52" s="10"/>
      <c r="J52" s="10"/>
      <c r="K52" s="10"/>
    </row>
    <row r="53" spans="1:11" s="8" customFormat="1" ht="75" customHeight="1" x14ac:dyDescent="0.25">
      <c r="A53" s="1130">
        <v>43</v>
      </c>
      <c r="B53" s="1104" t="s">
        <v>755</v>
      </c>
      <c r="C53" s="1087" t="s">
        <v>655</v>
      </c>
      <c r="D53" s="1089" t="s">
        <v>11</v>
      </c>
      <c r="E53" s="340" t="s">
        <v>11</v>
      </c>
      <c r="F53" s="340" t="s">
        <v>71</v>
      </c>
      <c r="G53" s="348">
        <v>40000</v>
      </c>
      <c r="H53" s="347"/>
      <c r="I53" s="10"/>
      <c r="J53" s="10"/>
      <c r="K53" s="10"/>
    </row>
    <row r="54" spans="1:11" s="8" customFormat="1" ht="75" customHeight="1" x14ac:dyDescent="0.25">
      <c r="A54" s="1130">
        <v>44</v>
      </c>
      <c r="B54" s="1104" t="s">
        <v>759</v>
      </c>
      <c r="C54" s="1087" t="s">
        <v>655</v>
      </c>
      <c r="D54" s="1089" t="s">
        <v>20</v>
      </c>
      <c r="E54" s="356" t="s">
        <v>20</v>
      </c>
      <c r="F54" s="356" t="s">
        <v>87</v>
      </c>
      <c r="G54" s="359">
        <v>30000</v>
      </c>
      <c r="H54" s="354"/>
      <c r="I54" s="10"/>
      <c r="J54" s="10"/>
      <c r="K54" s="10"/>
    </row>
    <row r="55" spans="1:11" s="8" customFormat="1" ht="75" customHeight="1" x14ac:dyDescent="0.25">
      <c r="A55" s="1130">
        <v>45</v>
      </c>
      <c r="B55" s="1104" t="s">
        <v>765</v>
      </c>
      <c r="C55" s="1087" t="s">
        <v>655</v>
      </c>
      <c r="D55" s="1089" t="s">
        <v>13</v>
      </c>
      <c r="E55" s="361" t="s">
        <v>13</v>
      </c>
      <c r="F55" s="361" t="s">
        <v>93</v>
      </c>
      <c r="G55" s="371">
        <v>21000</v>
      </c>
      <c r="H55" s="370"/>
      <c r="I55" s="10"/>
      <c r="J55" s="10"/>
      <c r="K55" s="10"/>
    </row>
    <row r="56" spans="1:11" s="8" customFormat="1" ht="75" customHeight="1" x14ac:dyDescent="0.25">
      <c r="A56" s="1130">
        <v>46</v>
      </c>
      <c r="B56" s="1104" t="s">
        <v>766</v>
      </c>
      <c r="C56" s="1087" t="s">
        <v>655</v>
      </c>
      <c r="D56" s="1089" t="s">
        <v>0</v>
      </c>
      <c r="E56" s="361" t="s">
        <v>0</v>
      </c>
      <c r="F56" s="361" t="s">
        <v>206</v>
      </c>
      <c r="G56" s="371">
        <v>40000</v>
      </c>
      <c r="H56" s="370" t="s">
        <v>792</v>
      </c>
      <c r="I56" s="10"/>
      <c r="J56" s="10"/>
      <c r="K56" s="10"/>
    </row>
    <row r="57" spans="1:11" s="8" customFormat="1" ht="75.75" customHeight="1" x14ac:dyDescent="0.25">
      <c r="A57" s="1197">
        <v>47</v>
      </c>
      <c r="B57" s="1219" t="s">
        <v>768</v>
      </c>
      <c r="C57" s="1087" t="s">
        <v>655</v>
      </c>
      <c r="D57" s="1217" t="s">
        <v>26</v>
      </c>
      <c r="E57" s="1199" t="s">
        <v>26</v>
      </c>
      <c r="F57" s="1199" t="s">
        <v>185</v>
      </c>
      <c r="G57" s="437">
        <v>50000</v>
      </c>
      <c r="H57" s="372"/>
      <c r="I57" s="10"/>
      <c r="J57" s="10"/>
      <c r="K57" s="10"/>
    </row>
    <row r="58" spans="1:11" s="8" customFormat="1" ht="75.75" customHeight="1" x14ac:dyDescent="0.25">
      <c r="A58" s="685">
        <v>48</v>
      </c>
      <c r="B58" s="1104" t="s">
        <v>770</v>
      </c>
      <c r="C58" s="1087" t="s">
        <v>655</v>
      </c>
      <c r="D58" s="1089" t="s">
        <v>53</v>
      </c>
      <c r="E58" s="390" t="s">
        <v>53</v>
      </c>
      <c r="F58" s="390" t="s">
        <v>654</v>
      </c>
      <c r="G58" s="391">
        <v>30000</v>
      </c>
      <c r="H58" s="387"/>
      <c r="I58" s="10"/>
      <c r="J58" s="10"/>
      <c r="K58" s="10"/>
    </row>
    <row r="59" spans="1:11" s="8" customFormat="1" ht="75.75" customHeight="1" x14ac:dyDescent="0.25">
      <c r="A59" s="942">
        <v>49</v>
      </c>
      <c r="B59" s="1104" t="s">
        <v>798</v>
      </c>
      <c r="C59" s="1087" t="s">
        <v>655</v>
      </c>
      <c r="D59" s="1089" t="s">
        <v>23</v>
      </c>
      <c r="E59" s="390" t="s">
        <v>35</v>
      </c>
      <c r="F59" s="390" t="s">
        <v>771</v>
      </c>
      <c r="G59" s="391">
        <v>50000</v>
      </c>
      <c r="H59" s="387"/>
      <c r="I59" s="10"/>
      <c r="J59" s="10"/>
      <c r="K59" s="10"/>
    </row>
    <row r="60" spans="1:11" s="8" customFormat="1" ht="75.75" customHeight="1" x14ac:dyDescent="0.25">
      <c r="A60" s="942">
        <v>50</v>
      </c>
      <c r="B60" s="1104" t="s">
        <v>772</v>
      </c>
      <c r="C60" s="1087" t="s">
        <v>655</v>
      </c>
      <c r="D60" s="1089" t="s">
        <v>19</v>
      </c>
      <c r="E60" s="390" t="s">
        <v>19</v>
      </c>
      <c r="F60" s="390" t="s">
        <v>70</v>
      </c>
      <c r="G60" s="391">
        <v>25000</v>
      </c>
      <c r="H60" s="387"/>
      <c r="I60" s="10"/>
      <c r="J60" s="10"/>
      <c r="K60" s="10"/>
    </row>
    <row r="61" spans="1:11" s="8" customFormat="1" ht="75.75" customHeight="1" x14ac:dyDescent="0.25">
      <c r="A61" s="1130">
        <v>51</v>
      </c>
      <c r="B61" s="1104" t="s">
        <v>777</v>
      </c>
      <c r="C61" s="1087" t="s">
        <v>655</v>
      </c>
      <c r="D61" s="1089" t="s">
        <v>20</v>
      </c>
      <c r="E61" s="395" t="s">
        <v>20</v>
      </c>
      <c r="F61" s="395" t="s">
        <v>318</v>
      </c>
      <c r="G61" s="396">
        <v>30000</v>
      </c>
      <c r="H61" s="394"/>
      <c r="I61" s="10"/>
      <c r="J61" s="10"/>
      <c r="K61" s="10"/>
    </row>
    <row r="62" spans="1:11" s="8" customFormat="1" ht="75.75" customHeight="1" x14ac:dyDescent="0.25">
      <c r="A62" s="1130">
        <v>52</v>
      </c>
      <c r="B62" s="1104" t="s">
        <v>780</v>
      </c>
      <c r="C62" s="1087" t="s">
        <v>655</v>
      </c>
      <c r="D62" s="1089" t="s">
        <v>0</v>
      </c>
      <c r="E62" s="397" t="s">
        <v>0</v>
      </c>
      <c r="F62" s="397" t="s">
        <v>206</v>
      </c>
      <c r="G62" s="404">
        <v>40000</v>
      </c>
      <c r="H62" s="398"/>
      <c r="I62" s="10"/>
      <c r="J62" s="10"/>
      <c r="K62" s="10"/>
    </row>
    <row r="63" spans="1:11" s="8" customFormat="1" ht="75.75" customHeight="1" x14ac:dyDescent="0.25">
      <c r="A63" s="1130">
        <v>53</v>
      </c>
      <c r="B63" s="1104" t="s">
        <v>781</v>
      </c>
      <c r="C63" s="1087" t="s">
        <v>655</v>
      </c>
      <c r="D63" s="1089" t="s">
        <v>268</v>
      </c>
      <c r="E63" s="397" t="s">
        <v>268</v>
      </c>
      <c r="F63" s="397" t="s">
        <v>269</v>
      </c>
      <c r="G63" s="404">
        <v>40000</v>
      </c>
      <c r="H63" s="398"/>
      <c r="I63" s="10"/>
      <c r="J63" s="10"/>
      <c r="K63" s="10"/>
    </row>
    <row r="64" spans="1:11" s="8" customFormat="1" ht="75.75" customHeight="1" x14ac:dyDescent="0.25">
      <c r="A64" s="1130">
        <v>54</v>
      </c>
      <c r="B64" s="1104" t="s">
        <v>783</v>
      </c>
      <c r="C64" s="1087" t="s">
        <v>655</v>
      </c>
      <c r="D64" s="1089" t="s">
        <v>23</v>
      </c>
      <c r="E64" s="397" t="s">
        <v>11</v>
      </c>
      <c r="F64" s="397" t="s">
        <v>71</v>
      </c>
      <c r="G64" s="404">
        <v>40000</v>
      </c>
      <c r="H64" s="398"/>
      <c r="I64" s="10"/>
      <c r="J64" s="10"/>
      <c r="K64" s="10"/>
    </row>
    <row r="65" spans="1:11" s="8" customFormat="1" ht="75.75" customHeight="1" x14ac:dyDescent="0.25">
      <c r="A65" s="1130">
        <v>55</v>
      </c>
      <c r="B65" s="1104" t="s">
        <v>784</v>
      </c>
      <c r="C65" s="1087" t="s">
        <v>655</v>
      </c>
      <c r="D65" s="1089" t="s">
        <v>13</v>
      </c>
      <c r="E65" s="397" t="s">
        <v>13</v>
      </c>
      <c r="F65" s="397" t="s">
        <v>36</v>
      </c>
      <c r="G65" s="404">
        <v>50000</v>
      </c>
      <c r="H65" s="398"/>
      <c r="I65" s="10"/>
      <c r="J65" s="10"/>
      <c r="K65" s="10"/>
    </row>
    <row r="66" spans="1:11" s="8" customFormat="1" ht="75.75" customHeight="1" x14ac:dyDescent="0.25">
      <c r="A66" s="1130">
        <v>56</v>
      </c>
      <c r="B66" s="1104" t="s">
        <v>785</v>
      </c>
      <c r="C66" s="1087" t="s">
        <v>655</v>
      </c>
      <c r="D66" s="1089" t="s">
        <v>17</v>
      </c>
      <c r="E66" s="408" t="s">
        <v>17</v>
      </c>
      <c r="F66" s="408" t="s">
        <v>24</v>
      </c>
      <c r="G66" s="411">
        <v>50000</v>
      </c>
      <c r="H66" s="406"/>
      <c r="I66" s="10"/>
      <c r="J66" s="10"/>
      <c r="K66" s="10"/>
    </row>
    <row r="67" spans="1:11" s="8" customFormat="1" ht="75.75" customHeight="1" x14ac:dyDescent="0.25">
      <c r="A67" s="1130">
        <v>57</v>
      </c>
      <c r="B67" s="1104" t="s">
        <v>787</v>
      </c>
      <c r="C67" s="1087" t="s">
        <v>655</v>
      </c>
      <c r="D67" s="1089" t="s">
        <v>26</v>
      </c>
      <c r="E67" s="408" t="s">
        <v>26</v>
      </c>
      <c r="F67" s="408" t="s">
        <v>31</v>
      </c>
      <c r="G67" s="411">
        <v>40000</v>
      </c>
      <c r="H67" s="406"/>
      <c r="I67" s="10"/>
      <c r="J67" s="10"/>
      <c r="K67" s="10"/>
    </row>
    <row r="68" spans="1:11" s="8" customFormat="1" ht="75.75" customHeight="1" x14ac:dyDescent="0.25">
      <c r="A68" s="1382">
        <v>58</v>
      </c>
      <c r="B68" s="1384" t="s">
        <v>788</v>
      </c>
      <c r="C68" s="1429" t="s">
        <v>655</v>
      </c>
      <c r="D68" s="1520" t="s">
        <v>72</v>
      </c>
      <c r="E68" s="1400" t="s">
        <v>72</v>
      </c>
      <c r="F68" s="408" t="s">
        <v>24</v>
      </c>
      <c r="G68" s="411">
        <v>20000</v>
      </c>
      <c r="H68" s="406"/>
      <c r="I68" s="10"/>
      <c r="J68" s="10"/>
      <c r="K68" s="10"/>
    </row>
    <row r="69" spans="1:11" s="8" customFormat="1" ht="75.75" customHeight="1" x14ac:dyDescent="0.25">
      <c r="A69" s="1383"/>
      <c r="B69" s="1385"/>
      <c r="C69" s="1429"/>
      <c r="D69" s="1521"/>
      <c r="E69" s="1401"/>
      <c r="F69" s="408" t="s">
        <v>73</v>
      </c>
      <c r="G69" s="411">
        <v>20000</v>
      </c>
      <c r="H69" s="406"/>
      <c r="I69" s="10"/>
      <c r="J69" s="10"/>
      <c r="K69" s="10"/>
    </row>
    <row r="70" spans="1:11" s="8" customFormat="1" ht="75.75" customHeight="1" x14ac:dyDescent="0.25">
      <c r="A70" s="645">
        <v>59</v>
      </c>
      <c r="B70" s="1104" t="s">
        <v>789</v>
      </c>
      <c r="C70" s="1087" t="s">
        <v>655</v>
      </c>
      <c r="D70" s="1089" t="s">
        <v>329</v>
      </c>
      <c r="E70" s="412" t="s">
        <v>329</v>
      </c>
      <c r="F70" s="412" t="s">
        <v>330</v>
      </c>
      <c r="G70" s="418">
        <v>50000</v>
      </c>
      <c r="H70" s="413"/>
      <c r="I70" s="10"/>
      <c r="J70" s="10"/>
      <c r="K70" s="10"/>
    </row>
    <row r="71" spans="1:11" s="8" customFormat="1" ht="75.75" customHeight="1" x14ac:dyDescent="0.25">
      <c r="A71" s="645">
        <v>60</v>
      </c>
      <c r="B71" s="1104" t="s">
        <v>790</v>
      </c>
      <c r="C71" s="1087" t="s">
        <v>655</v>
      </c>
      <c r="D71" s="1089" t="s">
        <v>223</v>
      </c>
      <c r="E71" s="412" t="s">
        <v>223</v>
      </c>
      <c r="F71" s="412" t="s">
        <v>24</v>
      </c>
      <c r="G71" s="418">
        <v>30000</v>
      </c>
      <c r="H71" s="413"/>
      <c r="I71" s="10"/>
      <c r="J71" s="10"/>
      <c r="K71" s="10"/>
    </row>
    <row r="72" spans="1:11" s="8" customFormat="1" ht="75.75" customHeight="1" x14ac:dyDescent="0.25">
      <c r="A72" s="1056">
        <v>61</v>
      </c>
      <c r="B72" s="1104" t="s">
        <v>793</v>
      </c>
      <c r="C72" s="1087" t="s">
        <v>655</v>
      </c>
      <c r="D72" s="1089" t="s">
        <v>794</v>
      </c>
      <c r="E72" s="419" t="s">
        <v>794</v>
      </c>
      <c r="F72" s="419" t="s">
        <v>24</v>
      </c>
      <c r="G72" s="422">
        <v>50000</v>
      </c>
      <c r="H72" s="420"/>
      <c r="I72" s="10"/>
      <c r="J72" s="10"/>
      <c r="K72" s="10"/>
    </row>
    <row r="73" spans="1:11" s="8" customFormat="1" ht="75.75" customHeight="1" x14ac:dyDescent="0.25">
      <c r="A73" s="1056">
        <v>62</v>
      </c>
      <c r="B73" s="1104" t="s">
        <v>795</v>
      </c>
      <c r="C73" s="1087" t="s">
        <v>655</v>
      </c>
      <c r="D73" s="1089" t="s">
        <v>76</v>
      </c>
      <c r="E73" s="419" t="s">
        <v>76</v>
      </c>
      <c r="F73" s="419" t="s">
        <v>1</v>
      </c>
      <c r="G73" s="422">
        <v>50000</v>
      </c>
      <c r="H73" s="420"/>
      <c r="I73" s="10"/>
      <c r="J73" s="10"/>
      <c r="K73" s="10"/>
    </row>
    <row r="74" spans="1:11" s="8" customFormat="1" ht="75.75" customHeight="1" x14ac:dyDescent="0.25">
      <c r="A74" s="1056">
        <v>63</v>
      </c>
      <c r="B74" s="1104" t="s">
        <v>799</v>
      </c>
      <c r="C74" s="1087" t="s">
        <v>655</v>
      </c>
      <c r="D74" s="1089" t="s">
        <v>0</v>
      </c>
      <c r="E74" s="442" t="s">
        <v>0</v>
      </c>
      <c r="F74" s="442" t="s">
        <v>15</v>
      </c>
      <c r="G74" s="443">
        <v>25000</v>
      </c>
      <c r="H74" s="441"/>
      <c r="I74" s="10"/>
      <c r="J74" s="10"/>
      <c r="K74" s="10"/>
    </row>
    <row r="75" spans="1:11" s="8" customFormat="1" ht="75.75" customHeight="1" x14ac:dyDescent="0.25">
      <c r="A75" s="1056">
        <v>64</v>
      </c>
      <c r="B75" s="1104" t="s">
        <v>802</v>
      </c>
      <c r="C75" s="1087" t="s">
        <v>655</v>
      </c>
      <c r="D75" s="1089" t="s">
        <v>19</v>
      </c>
      <c r="E75" s="442" t="s">
        <v>19</v>
      </c>
      <c r="F75" s="442" t="s">
        <v>66</v>
      </c>
      <c r="G75" s="443">
        <v>30000</v>
      </c>
      <c r="H75" s="441"/>
      <c r="I75" s="10"/>
      <c r="J75" s="10"/>
      <c r="K75" s="10"/>
    </row>
    <row r="76" spans="1:11" s="8" customFormat="1" ht="75.75" customHeight="1" x14ac:dyDescent="0.25">
      <c r="A76" s="1056">
        <v>65</v>
      </c>
      <c r="B76" s="1104" t="s">
        <v>803</v>
      </c>
      <c r="C76" s="1087" t="s">
        <v>655</v>
      </c>
      <c r="D76" s="1089" t="s">
        <v>0</v>
      </c>
      <c r="E76" s="442" t="s">
        <v>0</v>
      </c>
      <c r="F76" s="442" t="s">
        <v>15</v>
      </c>
      <c r="G76" s="443">
        <v>25000</v>
      </c>
      <c r="H76" s="441"/>
      <c r="I76" s="10"/>
      <c r="J76" s="10"/>
      <c r="K76" s="10"/>
    </row>
    <row r="77" spans="1:11" s="8" customFormat="1" ht="75.75" customHeight="1" x14ac:dyDescent="0.25">
      <c r="A77" s="1382">
        <v>66</v>
      </c>
      <c r="B77" s="1384" t="s">
        <v>804</v>
      </c>
      <c r="C77" s="1429" t="s">
        <v>655</v>
      </c>
      <c r="D77" s="1520" t="s">
        <v>13</v>
      </c>
      <c r="E77" s="1400" t="s">
        <v>13</v>
      </c>
      <c r="F77" s="442" t="s">
        <v>640</v>
      </c>
      <c r="G77" s="443">
        <v>30000</v>
      </c>
      <c r="H77" s="441"/>
      <c r="I77" s="10"/>
      <c r="J77" s="10"/>
      <c r="K77" s="10"/>
    </row>
    <row r="78" spans="1:11" s="8" customFormat="1" ht="75.75" customHeight="1" x14ac:dyDescent="0.25">
      <c r="A78" s="1383"/>
      <c r="B78" s="1385"/>
      <c r="C78" s="1429"/>
      <c r="D78" s="1521"/>
      <c r="E78" s="1401"/>
      <c r="F78" s="442" t="s">
        <v>737</v>
      </c>
      <c r="G78" s="443">
        <v>30000</v>
      </c>
      <c r="H78" s="441"/>
      <c r="I78" s="10"/>
      <c r="J78" s="10"/>
      <c r="K78" s="10"/>
    </row>
    <row r="79" spans="1:11" s="8" customFormat="1" ht="75.75" customHeight="1" x14ac:dyDescent="0.25">
      <c r="A79" s="645">
        <v>67</v>
      </c>
      <c r="B79" s="1104" t="s">
        <v>805</v>
      </c>
      <c r="C79" s="1087" t="s">
        <v>655</v>
      </c>
      <c r="D79" s="1089" t="s">
        <v>26</v>
      </c>
      <c r="E79" s="442" t="s">
        <v>26</v>
      </c>
      <c r="F79" s="442" t="s">
        <v>815</v>
      </c>
      <c r="G79" s="443">
        <v>30000</v>
      </c>
      <c r="H79" s="441"/>
      <c r="I79" s="10"/>
      <c r="J79" s="10"/>
      <c r="K79" s="10"/>
    </row>
    <row r="80" spans="1:11" s="8" customFormat="1" ht="75.75" customHeight="1" x14ac:dyDescent="0.25">
      <c r="A80" s="989">
        <v>68</v>
      </c>
      <c r="B80" s="1104" t="s">
        <v>806</v>
      </c>
      <c r="C80" s="1087" t="s">
        <v>655</v>
      </c>
      <c r="D80" s="1089" t="s">
        <v>0</v>
      </c>
      <c r="E80" s="442" t="s">
        <v>0</v>
      </c>
      <c r="F80" s="442" t="s">
        <v>15</v>
      </c>
      <c r="G80" s="443">
        <v>30000</v>
      </c>
      <c r="H80" s="441"/>
      <c r="I80" s="10"/>
      <c r="J80" s="10"/>
      <c r="K80" s="10"/>
    </row>
    <row r="81" spans="1:11" s="8" customFormat="1" ht="75.75" customHeight="1" x14ac:dyDescent="0.25">
      <c r="A81" s="989">
        <v>69</v>
      </c>
      <c r="B81" s="1104" t="s">
        <v>973</v>
      </c>
      <c r="C81" s="1087" t="s">
        <v>655</v>
      </c>
      <c r="D81" s="1089" t="s">
        <v>21</v>
      </c>
      <c r="E81" s="442" t="s">
        <v>21</v>
      </c>
      <c r="F81" s="442" t="s">
        <v>86</v>
      </c>
      <c r="G81" s="443">
        <v>30000</v>
      </c>
      <c r="H81" s="441"/>
      <c r="I81" s="10"/>
      <c r="J81" s="10"/>
      <c r="K81" s="10"/>
    </row>
    <row r="82" spans="1:11" s="8" customFormat="1" ht="75.75" customHeight="1" x14ac:dyDescent="0.25">
      <c r="A82" s="989">
        <v>70</v>
      </c>
      <c r="B82" s="1104" t="s">
        <v>807</v>
      </c>
      <c r="C82" s="1087" t="s">
        <v>655</v>
      </c>
      <c r="D82" s="1089" t="s">
        <v>19</v>
      </c>
      <c r="E82" s="449" t="s">
        <v>19</v>
      </c>
      <c r="F82" s="449" t="s">
        <v>808</v>
      </c>
      <c r="G82" s="451">
        <v>40000</v>
      </c>
      <c r="H82" s="448"/>
      <c r="I82" s="10"/>
      <c r="J82" s="10"/>
      <c r="K82" s="10"/>
    </row>
    <row r="83" spans="1:11" s="8" customFormat="1" ht="75.75" customHeight="1" x14ac:dyDescent="0.25">
      <c r="A83" s="1382">
        <v>71</v>
      </c>
      <c r="B83" s="1384" t="s">
        <v>809</v>
      </c>
      <c r="C83" s="1429" t="s">
        <v>655</v>
      </c>
      <c r="D83" s="1520" t="s">
        <v>72</v>
      </c>
      <c r="E83" s="449" t="s">
        <v>72</v>
      </c>
      <c r="F83" s="449" t="s">
        <v>24</v>
      </c>
      <c r="G83" s="451">
        <v>20000</v>
      </c>
      <c r="H83" s="448"/>
      <c r="I83" s="10"/>
      <c r="J83" s="10"/>
      <c r="K83" s="10"/>
    </row>
    <row r="84" spans="1:11" s="8" customFormat="1" ht="75.75" customHeight="1" x14ac:dyDescent="0.25">
      <c r="A84" s="1383"/>
      <c r="B84" s="1385"/>
      <c r="C84" s="1429"/>
      <c r="D84" s="1521"/>
      <c r="E84" s="449" t="s">
        <v>26</v>
      </c>
      <c r="F84" s="449" t="s">
        <v>181</v>
      </c>
      <c r="G84" s="451">
        <v>20000</v>
      </c>
      <c r="H84" s="448"/>
      <c r="I84" s="10"/>
      <c r="J84" s="10"/>
      <c r="K84" s="10"/>
    </row>
    <row r="85" spans="1:11" s="8" customFormat="1" ht="75.75" customHeight="1" x14ac:dyDescent="0.25">
      <c r="A85" s="1382">
        <v>72</v>
      </c>
      <c r="B85" s="1384" t="s">
        <v>810</v>
      </c>
      <c r="C85" s="1429" t="s">
        <v>655</v>
      </c>
      <c r="D85" s="1520" t="s">
        <v>23</v>
      </c>
      <c r="E85" s="449" t="s">
        <v>20</v>
      </c>
      <c r="F85" s="449" t="s">
        <v>51</v>
      </c>
      <c r="G85" s="451">
        <v>30000</v>
      </c>
      <c r="H85" s="448"/>
      <c r="I85" s="10"/>
      <c r="J85" s="10"/>
      <c r="K85" s="10"/>
    </row>
    <row r="86" spans="1:11" s="8" customFormat="1" ht="75.75" customHeight="1" x14ac:dyDescent="0.25">
      <c r="A86" s="1404"/>
      <c r="B86" s="1522"/>
      <c r="C86" s="1429"/>
      <c r="D86" s="1523"/>
      <c r="E86" s="449" t="s">
        <v>38</v>
      </c>
      <c r="F86" s="449" t="s">
        <v>628</v>
      </c>
      <c r="G86" s="451">
        <v>30000</v>
      </c>
      <c r="H86" s="448"/>
      <c r="I86" s="10"/>
      <c r="J86" s="10"/>
      <c r="K86" s="10"/>
    </row>
    <row r="87" spans="1:11" s="8" customFormat="1" ht="75.75" customHeight="1" x14ac:dyDescent="0.25">
      <c r="A87" s="1383"/>
      <c r="B87" s="1385"/>
      <c r="C87" s="1429"/>
      <c r="D87" s="1521"/>
      <c r="E87" s="449" t="s">
        <v>54</v>
      </c>
      <c r="F87" s="449" t="s">
        <v>5</v>
      </c>
      <c r="G87" s="451">
        <v>30000</v>
      </c>
      <c r="H87" s="448"/>
      <c r="I87" s="10"/>
      <c r="J87" s="10"/>
      <c r="K87" s="10"/>
    </row>
    <row r="88" spans="1:11" s="8" customFormat="1" ht="75.75" customHeight="1" x14ac:dyDescent="0.25">
      <c r="A88" s="738">
        <v>73</v>
      </c>
      <c r="B88" s="1104" t="s">
        <v>813</v>
      </c>
      <c r="C88" s="1087" t="s">
        <v>655</v>
      </c>
      <c r="D88" s="1089" t="s">
        <v>14</v>
      </c>
      <c r="E88" s="449" t="s">
        <v>14</v>
      </c>
      <c r="F88" s="449" t="s">
        <v>24</v>
      </c>
      <c r="G88" s="451">
        <v>40000</v>
      </c>
      <c r="H88" s="448"/>
      <c r="I88" s="10"/>
      <c r="J88" s="10"/>
      <c r="K88" s="10"/>
    </row>
    <row r="89" spans="1:11" s="8" customFormat="1" ht="75.75" customHeight="1" x14ac:dyDescent="0.25">
      <c r="A89" s="1130">
        <v>74</v>
      </c>
      <c r="B89" s="1104" t="s">
        <v>818</v>
      </c>
      <c r="C89" s="1087" t="s">
        <v>655</v>
      </c>
      <c r="D89" s="1089" t="s">
        <v>53</v>
      </c>
      <c r="E89" s="459" t="s">
        <v>53</v>
      </c>
      <c r="F89" s="459" t="s">
        <v>40</v>
      </c>
      <c r="G89" s="460">
        <v>40000</v>
      </c>
      <c r="H89" s="458"/>
      <c r="I89" s="10"/>
      <c r="J89" s="10"/>
      <c r="K89" s="10"/>
    </row>
    <row r="90" spans="1:11" s="8" customFormat="1" ht="75.75" customHeight="1" x14ac:dyDescent="0.25">
      <c r="A90" s="1130">
        <v>75</v>
      </c>
      <c r="B90" s="1104" t="s">
        <v>819</v>
      </c>
      <c r="C90" s="1087" t="s">
        <v>655</v>
      </c>
      <c r="D90" s="1089" t="s">
        <v>0</v>
      </c>
      <c r="E90" s="459" t="s">
        <v>0</v>
      </c>
      <c r="F90" s="459" t="s">
        <v>15</v>
      </c>
      <c r="G90" s="460">
        <v>30000</v>
      </c>
      <c r="H90" s="458"/>
      <c r="I90" s="10"/>
      <c r="J90" s="10"/>
      <c r="K90" s="10"/>
    </row>
    <row r="91" spans="1:11" s="8" customFormat="1" ht="75.75" customHeight="1" x14ac:dyDescent="0.25">
      <c r="A91" s="1130">
        <v>76</v>
      </c>
      <c r="B91" s="1104" t="s">
        <v>823</v>
      </c>
      <c r="C91" s="1087" t="s">
        <v>655</v>
      </c>
      <c r="D91" s="1089" t="s">
        <v>13</v>
      </c>
      <c r="E91" s="462" t="s">
        <v>13</v>
      </c>
      <c r="F91" s="462" t="s">
        <v>36</v>
      </c>
      <c r="G91" s="463">
        <v>20000</v>
      </c>
      <c r="H91" s="461"/>
      <c r="I91" s="10"/>
      <c r="J91" s="10"/>
      <c r="K91" s="10"/>
    </row>
    <row r="92" spans="1:11" s="8" customFormat="1" ht="75.75" customHeight="1" x14ac:dyDescent="0.25">
      <c r="A92" s="1382">
        <v>77</v>
      </c>
      <c r="B92" s="1384" t="s">
        <v>824</v>
      </c>
      <c r="C92" s="1429" t="s">
        <v>655</v>
      </c>
      <c r="D92" s="1520" t="s">
        <v>26</v>
      </c>
      <c r="E92" s="1400" t="s">
        <v>26</v>
      </c>
      <c r="F92" s="462" t="s">
        <v>203</v>
      </c>
      <c r="G92" s="463">
        <v>30000</v>
      </c>
      <c r="H92" s="461"/>
      <c r="I92" s="10"/>
      <c r="J92" s="10"/>
      <c r="K92" s="10"/>
    </row>
    <row r="93" spans="1:11" s="8" customFormat="1" ht="75.75" customHeight="1" x14ac:dyDescent="0.25">
      <c r="A93" s="1383"/>
      <c r="B93" s="1385"/>
      <c r="C93" s="1429"/>
      <c r="D93" s="1521"/>
      <c r="E93" s="1401"/>
      <c r="F93" s="462" t="s">
        <v>31</v>
      </c>
      <c r="G93" s="463">
        <v>30000</v>
      </c>
      <c r="H93" s="461"/>
      <c r="I93" s="10"/>
      <c r="J93" s="10"/>
      <c r="K93" s="10"/>
    </row>
    <row r="94" spans="1:11" s="8" customFormat="1" ht="75.75" customHeight="1" x14ac:dyDescent="0.25">
      <c r="A94" s="645">
        <v>78</v>
      </c>
      <c r="B94" s="1104" t="s">
        <v>825</v>
      </c>
      <c r="C94" s="1087" t="s">
        <v>655</v>
      </c>
      <c r="D94" s="1089" t="s">
        <v>0</v>
      </c>
      <c r="E94" s="462" t="s">
        <v>0</v>
      </c>
      <c r="F94" s="462" t="s">
        <v>206</v>
      </c>
      <c r="G94" s="463">
        <v>30000</v>
      </c>
      <c r="H94" s="461"/>
      <c r="I94" s="10"/>
      <c r="J94" s="10"/>
      <c r="K94" s="10"/>
    </row>
    <row r="95" spans="1:11" s="8" customFormat="1" ht="75.75" customHeight="1" x14ac:dyDescent="0.25">
      <c r="A95" s="1130">
        <v>79</v>
      </c>
      <c r="B95" s="1104" t="s">
        <v>826</v>
      </c>
      <c r="C95" s="1087" t="s">
        <v>655</v>
      </c>
      <c r="D95" s="1089" t="s">
        <v>0</v>
      </c>
      <c r="E95" s="462" t="s">
        <v>0</v>
      </c>
      <c r="F95" s="462" t="s">
        <v>15</v>
      </c>
      <c r="G95" s="463">
        <v>30000</v>
      </c>
      <c r="H95" s="461"/>
      <c r="I95" s="10"/>
      <c r="J95" s="10"/>
      <c r="K95" s="10"/>
    </row>
    <row r="96" spans="1:11" s="8" customFormat="1" ht="75.75" customHeight="1" x14ac:dyDescent="0.25">
      <c r="A96" s="1130">
        <v>80</v>
      </c>
      <c r="B96" s="1104" t="s">
        <v>828</v>
      </c>
      <c r="C96" s="1087" t="s">
        <v>655</v>
      </c>
      <c r="D96" s="1089" t="s">
        <v>0</v>
      </c>
      <c r="E96" s="467" t="s">
        <v>0</v>
      </c>
      <c r="F96" s="467" t="s">
        <v>15</v>
      </c>
      <c r="G96" s="471">
        <v>30000</v>
      </c>
      <c r="H96" s="464"/>
      <c r="I96" s="10"/>
      <c r="J96" s="10"/>
      <c r="K96" s="10"/>
    </row>
    <row r="97" spans="1:11" s="8" customFormat="1" ht="75.75" customHeight="1" x14ac:dyDescent="0.25">
      <c r="A97" s="1130">
        <v>81</v>
      </c>
      <c r="B97" s="1104" t="s">
        <v>830</v>
      </c>
      <c r="C97" s="1087" t="s">
        <v>655</v>
      </c>
      <c r="D97" s="1089" t="s">
        <v>223</v>
      </c>
      <c r="E97" s="473" t="s">
        <v>223</v>
      </c>
      <c r="F97" s="473" t="s">
        <v>348</v>
      </c>
      <c r="G97" s="478">
        <v>30000</v>
      </c>
      <c r="H97" s="472"/>
      <c r="I97" s="10"/>
      <c r="J97" s="10"/>
      <c r="K97" s="10"/>
    </row>
    <row r="98" spans="1:11" s="8" customFormat="1" ht="75.75" customHeight="1" x14ac:dyDescent="0.25">
      <c r="A98" s="1130">
        <v>82</v>
      </c>
      <c r="B98" s="1104" t="s">
        <v>831</v>
      </c>
      <c r="C98" s="1087" t="s">
        <v>655</v>
      </c>
      <c r="D98" s="1089" t="s">
        <v>16</v>
      </c>
      <c r="E98" s="482" t="s">
        <v>16</v>
      </c>
      <c r="F98" s="482" t="s">
        <v>24</v>
      </c>
      <c r="G98" s="486">
        <v>50000</v>
      </c>
      <c r="H98" s="479"/>
      <c r="I98" s="10"/>
      <c r="J98" s="10"/>
      <c r="K98" s="10"/>
    </row>
    <row r="99" spans="1:11" s="8" customFormat="1" ht="75.75" customHeight="1" x14ac:dyDescent="0.25">
      <c r="A99" s="1130">
        <v>83</v>
      </c>
      <c r="B99" s="1104" t="s">
        <v>832</v>
      </c>
      <c r="C99" s="1087" t="s">
        <v>655</v>
      </c>
      <c r="D99" s="1089" t="s">
        <v>329</v>
      </c>
      <c r="E99" s="482" t="s">
        <v>329</v>
      </c>
      <c r="F99" s="482" t="s">
        <v>669</v>
      </c>
      <c r="G99" s="486">
        <v>30000</v>
      </c>
      <c r="H99" s="479"/>
      <c r="I99" s="10"/>
      <c r="J99" s="10"/>
      <c r="K99" s="10"/>
    </row>
    <row r="100" spans="1:11" s="8" customFormat="1" ht="75.75" customHeight="1" x14ac:dyDescent="0.25">
      <c r="A100" s="1130">
        <v>84</v>
      </c>
      <c r="B100" s="1104" t="s">
        <v>833</v>
      </c>
      <c r="C100" s="1087" t="s">
        <v>655</v>
      </c>
      <c r="D100" s="1089" t="s">
        <v>13</v>
      </c>
      <c r="E100" s="482" t="s">
        <v>13</v>
      </c>
      <c r="F100" s="482" t="s">
        <v>93</v>
      </c>
      <c r="G100" s="486">
        <v>40000</v>
      </c>
      <c r="H100" s="479"/>
      <c r="I100" s="10"/>
      <c r="J100" s="10"/>
      <c r="K100" s="10"/>
    </row>
    <row r="101" spans="1:11" s="8" customFormat="1" ht="75.75" customHeight="1" x14ac:dyDescent="0.25">
      <c r="A101" s="1130">
        <v>85</v>
      </c>
      <c r="B101" s="1104" t="s">
        <v>836</v>
      </c>
      <c r="C101" s="1087" t="s">
        <v>655</v>
      </c>
      <c r="D101" s="1089" t="s">
        <v>13</v>
      </c>
      <c r="E101" s="482" t="s">
        <v>13</v>
      </c>
      <c r="F101" s="482" t="s">
        <v>640</v>
      </c>
      <c r="G101" s="486">
        <v>50000</v>
      </c>
      <c r="H101" s="479"/>
      <c r="I101" s="10"/>
      <c r="J101" s="10"/>
      <c r="K101" s="10"/>
    </row>
    <row r="102" spans="1:11" s="8" customFormat="1" ht="75.75" customHeight="1" x14ac:dyDescent="0.25">
      <c r="A102" s="1130">
        <v>86</v>
      </c>
      <c r="B102" s="1104" t="s">
        <v>837</v>
      </c>
      <c r="C102" s="1087" t="s">
        <v>655</v>
      </c>
      <c r="D102" s="1089" t="s">
        <v>0</v>
      </c>
      <c r="E102" s="498" t="s">
        <v>0</v>
      </c>
      <c r="F102" s="498" t="s">
        <v>15</v>
      </c>
      <c r="G102" s="500">
        <v>25000</v>
      </c>
      <c r="H102" s="499"/>
      <c r="I102" s="10"/>
      <c r="J102" s="10"/>
      <c r="K102" s="10"/>
    </row>
    <row r="103" spans="1:11" s="8" customFormat="1" ht="75.75" customHeight="1" x14ac:dyDescent="0.25">
      <c r="A103" s="1130">
        <v>87</v>
      </c>
      <c r="B103" s="1104" t="s">
        <v>840</v>
      </c>
      <c r="C103" s="1087" t="s">
        <v>655</v>
      </c>
      <c r="D103" s="1089" t="s">
        <v>748</v>
      </c>
      <c r="E103" s="498" t="s">
        <v>748</v>
      </c>
      <c r="F103" s="498" t="s">
        <v>775</v>
      </c>
      <c r="G103" s="500">
        <v>40000</v>
      </c>
      <c r="H103" s="499"/>
      <c r="I103" s="10"/>
      <c r="J103" s="10"/>
      <c r="K103" s="10"/>
    </row>
    <row r="104" spans="1:11" s="8" customFormat="1" ht="75.75" customHeight="1" x14ac:dyDescent="0.25">
      <c r="A104" s="1130">
        <v>88</v>
      </c>
      <c r="B104" s="1104" t="s">
        <v>843</v>
      </c>
      <c r="C104" s="1087" t="s">
        <v>655</v>
      </c>
      <c r="D104" s="1089" t="s">
        <v>0</v>
      </c>
      <c r="E104" s="498" t="s">
        <v>0</v>
      </c>
      <c r="F104" s="498" t="s">
        <v>15</v>
      </c>
      <c r="G104" s="500">
        <v>30000</v>
      </c>
      <c r="H104" s="499"/>
      <c r="I104" s="10"/>
      <c r="J104" s="10"/>
      <c r="K104" s="10"/>
    </row>
    <row r="105" spans="1:11" s="8" customFormat="1" ht="75.75" customHeight="1" x14ac:dyDescent="0.25">
      <c r="A105" s="1130">
        <v>89</v>
      </c>
      <c r="B105" s="1104" t="s">
        <v>844</v>
      </c>
      <c r="C105" s="1087" t="s">
        <v>655</v>
      </c>
      <c r="D105" s="1089" t="s">
        <v>254</v>
      </c>
      <c r="E105" s="498" t="s">
        <v>72</v>
      </c>
      <c r="F105" s="498" t="s">
        <v>73</v>
      </c>
      <c r="G105" s="500">
        <v>40000</v>
      </c>
      <c r="H105" s="499"/>
      <c r="I105" s="10"/>
      <c r="J105" s="10"/>
      <c r="K105" s="10"/>
    </row>
    <row r="106" spans="1:11" s="8" customFormat="1" ht="75.75" customHeight="1" x14ac:dyDescent="0.25">
      <c r="A106" s="1130">
        <v>90</v>
      </c>
      <c r="B106" s="1104" t="s">
        <v>845</v>
      </c>
      <c r="C106" s="1087" t="s">
        <v>655</v>
      </c>
      <c r="D106" s="1089" t="s">
        <v>23</v>
      </c>
      <c r="E106" s="498" t="s">
        <v>23</v>
      </c>
      <c r="F106" s="498" t="s">
        <v>846</v>
      </c>
      <c r="G106" s="500">
        <v>30000</v>
      </c>
      <c r="H106" s="499"/>
      <c r="I106" s="10"/>
      <c r="J106" s="10"/>
      <c r="K106" s="10"/>
    </row>
    <row r="107" spans="1:11" s="8" customFormat="1" ht="75.75" customHeight="1" x14ac:dyDescent="0.25">
      <c r="A107" s="1130">
        <v>91</v>
      </c>
      <c r="B107" s="1104" t="s">
        <v>847</v>
      </c>
      <c r="C107" s="1087" t="s">
        <v>655</v>
      </c>
      <c r="D107" s="1089" t="s">
        <v>20</v>
      </c>
      <c r="E107" s="498" t="s">
        <v>20</v>
      </c>
      <c r="F107" s="498" t="s">
        <v>642</v>
      </c>
      <c r="G107" s="500">
        <v>40000</v>
      </c>
      <c r="H107" s="499"/>
      <c r="I107" s="10"/>
      <c r="J107" s="10"/>
      <c r="K107" s="10"/>
    </row>
    <row r="108" spans="1:11" s="8" customFormat="1" ht="75.75" customHeight="1" x14ac:dyDescent="0.25">
      <c r="A108" s="1130">
        <v>92</v>
      </c>
      <c r="B108" s="1104" t="s">
        <v>848</v>
      </c>
      <c r="C108" s="1087" t="s">
        <v>655</v>
      </c>
      <c r="D108" s="1089" t="s">
        <v>21</v>
      </c>
      <c r="E108" s="498" t="s">
        <v>21</v>
      </c>
      <c r="F108" s="498" t="s">
        <v>222</v>
      </c>
      <c r="G108" s="500">
        <v>40000</v>
      </c>
      <c r="H108" s="499"/>
      <c r="I108" s="10"/>
      <c r="J108" s="10"/>
      <c r="K108" s="10"/>
    </row>
    <row r="109" spans="1:11" s="8" customFormat="1" ht="75.75" customHeight="1" x14ac:dyDescent="0.25">
      <c r="A109" s="1130">
        <v>93</v>
      </c>
      <c r="B109" s="1104" t="s">
        <v>851</v>
      </c>
      <c r="C109" s="1087" t="s">
        <v>655</v>
      </c>
      <c r="D109" s="1089" t="s">
        <v>14</v>
      </c>
      <c r="E109" s="504" t="s">
        <v>14</v>
      </c>
      <c r="F109" s="504" t="s">
        <v>90</v>
      </c>
      <c r="G109" s="506">
        <v>20000</v>
      </c>
      <c r="H109" s="502"/>
      <c r="I109" s="10"/>
      <c r="J109" s="10"/>
      <c r="K109" s="10"/>
    </row>
    <row r="110" spans="1:11" s="8" customFormat="1" ht="75.75" customHeight="1" x14ac:dyDescent="0.25">
      <c r="A110" s="1130">
        <v>94</v>
      </c>
      <c r="B110" s="1104" t="s">
        <v>853</v>
      </c>
      <c r="C110" s="1087" t="s">
        <v>655</v>
      </c>
      <c r="D110" s="1089" t="s">
        <v>3</v>
      </c>
      <c r="E110" s="510" t="s">
        <v>19</v>
      </c>
      <c r="F110" s="510" t="s">
        <v>70</v>
      </c>
      <c r="G110" s="513">
        <v>60000</v>
      </c>
      <c r="H110" s="511"/>
      <c r="I110" s="10"/>
      <c r="J110" s="10"/>
      <c r="K110" s="10"/>
    </row>
    <row r="111" spans="1:11" s="8" customFormat="1" ht="75.75" customHeight="1" x14ac:dyDescent="0.25">
      <c r="A111" s="1130">
        <v>95</v>
      </c>
      <c r="B111" s="1104" t="s">
        <v>854</v>
      </c>
      <c r="C111" s="1087" t="s">
        <v>655</v>
      </c>
      <c r="D111" s="1089" t="s">
        <v>253</v>
      </c>
      <c r="E111" s="510" t="s">
        <v>253</v>
      </c>
      <c r="F111" s="510" t="s">
        <v>855</v>
      </c>
      <c r="G111" s="513">
        <v>30000</v>
      </c>
      <c r="H111" s="511"/>
      <c r="I111" s="10"/>
      <c r="J111" s="10"/>
      <c r="K111" s="10"/>
    </row>
    <row r="112" spans="1:11" s="8" customFormat="1" ht="75.75" customHeight="1" x14ac:dyDescent="0.25">
      <c r="A112" s="1130">
        <v>96</v>
      </c>
      <c r="B112" s="1104" t="s">
        <v>856</v>
      </c>
      <c r="C112" s="1087" t="s">
        <v>655</v>
      </c>
      <c r="D112" s="1089" t="s">
        <v>26</v>
      </c>
      <c r="E112" s="510" t="s">
        <v>26</v>
      </c>
      <c r="F112" s="510" t="s">
        <v>185</v>
      </c>
      <c r="G112" s="513">
        <v>45000</v>
      </c>
      <c r="H112" s="511"/>
      <c r="I112" s="10"/>
      <c r="J112" s="10"/>
      <c r="K112" s="10"/>
    </row>
    <row r="113" spans="1:11" s="8" customFormat="1" ht="75.75" customHeight="1" x14ac:dyDescent="0.25">
      <c r="A113" s="1130">
        <v>97</v>
      </c>
      <c r="B113" s="1104" t="s">
        <v>857</v>
      </c>
      <c r="C113" s="1087" t="s">
        <v>655</v>
      </c>
      <c r="D113" s="1089" t="s">
        <v>0</v>
      </c>
      <c r="E113" s="510" t="s">
        <v>0</v>
      </c>
      <c r="F113" s="510" t="s">
        <v>15</v>
      </c>
      <c r="G113" s="513">
        <v>30000</v>
      </c>
      <c r="H113" s="511"/>
      <c r="I113" s="10"/>
      <c r="J113" s="10"/>
      <c r="K113" s="10"/>
    </row>
    <row r="114" spans="1:11" s="8" customFormat="1" ht="75.75" customHeight="1" x14ac:dyDescent="0.25">
      <c r="A114" s="1130">
        <v>98</v>
      </c>
      <c r="B114" s="1104" t="s">
        <v>858</v>
      </c>
      <c r="C114" s="1087" t="s">
        <v>655</v>
      </c>
      <c r="D114" s="1089" t="s">
        <v>223</v>
      </c>
      <c r="E114" s="510" t="s">
        <v>223</v>
      </c>
      <c r="F114" s="510" t="s">
        <v>859</v>
      </c>
      <c r="G114" s="513">
        <v>40000</v>
      </c>
      <c r="H114" s="511"/>
      <c r="I114" s="10"/>
      <c r="J114" s="10"/>
      <c r="K114" s="10"/>
    </row>
    <row r="115" spans="1:11" s="8" customFormat="1" ht="75.75" customHeight="1" x14ac:dyDescent="0.25">
      <c r="A115" s="1130">
        <v>99</v>
      </c>
      <c r="B115" s="1104" t="s">
        <v>860</v>
      </c>
      <c r="C115" s="1087" t="s">
        <v>655</v>
      </c>
      <c r="D115" s="1089" t="s">
        <v>13</v>
      </c>
      <c r="E115" s="510" t="s">
        <v>13</v>
      </c>
      <c r="F115" s="510" t="s">
        <v>33</v>
      </c>
      <c r="G115" s="513">
        <v>40000</v>
      </c>
      <c r="H115" s="511"/>
      <c r="I115" s="10"/>
      <c r="J115" s="10"/>
      <c r="K115" s="10"/>
    </row>
    <row r="116" spans="1:11" s="8" customFormat="1" ht="75.75" customHeight="1" x14ac:dyDescent="0.25">
      <c r="A116" s="1130">
        <v>100</v>
      </c>
      <c r="B116" s="1104" t="s">
        <v>861</v>
      </c>
      <c r="C116" s="1087" t="s">
        <v>655</v>
      </c>
      <c r="D116" s="1089" t="s">
        <v>13</v>
      </c>
      <c r="E116" s="516" t="s">
        <v>13</v>
      </c>
      <c r="F116" s="516" t="s">
        <v>640</v>
      </c>
      <c r="G116" s="517">
        <v>40000</v>
      </c>
      <c r="H116" s="515"/>
      <c r="I116" s="10"/>
      <c r="J116" s="10"/>
      <c r="K116" s="10"/>
    </row>
    <row r="117" spans="1:11" s="8" customFormat="1" ht="75.75" customHeight="1" x14ac:dyDescent="0.25">
      <c r="A117" s="1130">
        <v>101</v>
      </c>
      <c r="B117" s="1104" t="s">
        <v>863</v>
      </c>
      <c r="C117" s="1087" t="s">
        <v>655</v>
      </c>
      <c r="D117" s="1089" t="s">
        <v>11</v>
      </c>
      <c r="E117" s="516" t="s">
        <v>11</v>
      </c>
      <c r="F117" s="516" t="s">
        <v>84</v>
      </c>
      <c r="G117" s="517">
        <v>50000</v>
      </c>
      <c r="H117" s="515"/>
      <c r="I117" s="10"/>
      <c r="J117" s="10"/>
      <c r="K117" s="10"/>
    </row>
    <row r="118" spans="1:11" s="8" customFormat="1" ht="75.75" customHeight="1" x14ac:dyDescent="0.25">
      <c r="A118" s="1130">
        <v>102</v>
      </c>
      <c r="B118" s="1104" t="s">
        <v>864</v>
      </c>
      <c r="C118" s="1087" t="s">
        <v>655</v>
      </c>
      <c r="D118" s="1089" t="s">
        <v>794</v>
      </c>
      <c r="E118" s="516" t="s">
        <v>794</v>
      </c>
      <c r="F118" s="516" t="s">
        <v>850</v>
      </c>
      <c r="G118" s="517">
        <v>30000</v>
      </c>
      <c r="H118" s="515"/>
      <c r="I118" s="10"/>
      <c r="J118" s="10"/>
      <c r="K118" s="10"/>
    </row>
    <row r="119" spans="1:11" s="8" customFormat="1" ht="75.75" customHeight="1" x14ac:dyDescent="0.25">
      <c r="A119" s="1130">
        <v>103</v>
      </c>
      <c r="B119" s="1104" t="s">
        <v>865</v>
      </c>
      <c r="C119" s="1087" t="s">
        <v>655</v>
      </c>
      <c r="D119" s="1089" t="s">
        <v>0</v>
      </c>
      <c r="E119" s="516" t="s">
        <v>0</v>
      </c>
      <c r="F119" s="516" t="s">
        <v>15</v>
      </c>
      <c r="G119" s="517">
        <v>30000</v>
      </c>
      <c r="H119" s="515"/>
      <c r="I119" s="10"/>
      <c r="J119" s="10"/>
      <c r="K119" s="10"/>
    </row>
    <row r="120" spans="1:11" s="8" customFormat="1" ht="75.75" customHeight="1" x14ac:dyDescent="0.25">
      <c r="A120" s="1130">
        <v>104</v>
      </c>
      <c r="B120" s="1104" t="s">
        <v>867</v>
      </c>
      <c r="C120" s="1087" t="s">
        <v>655</v>
      </c>
      <c r="D120" s="1089" t="s">
        <v>53</v>
      </c>
      <c r="E120" s="521" t="s">
        <v>53</v>
      </c>
      <c r="F120" s="521" t="s">
        <v>40</v>
      </c>
      <c r="G120" s="529">
        <v>20000</v>
      </c>
      <c r="H120" s="522"/>
      <c r="I120" s="10"/>
      <c r="J120" s="10"/>
      <c r="K120" s="10"/>
    </row>
    <row r="121" spans="1:11" s="8" customFormat="1" ht="75.75" customHeight="1" x14ac:dyDescent="0.25">
      <c r="A121" s="1130">
        <v>105</v>
      </c>
      <c r="B121" s="1104" t="s">
        <v>872</v>
      </c>
      <c r="C121" s="1087" t="s">
        <v>655</v>
      </c>
      <c r="D121" s="1089" t="s">
        <v>873</v>
      </c>
      <c r="E121" s="547" t="s">
        <v>873</v>
      </c>
      <c r="F121" s="547" t="s">
        <v>874</v>
      </c>
      <c r="G121" s="553">
        <v>35000</v>
      </c>
      <c r="H121" s="546"/>
      <c r="I121" s="10"/>
      <c r="J121" s="10"/>
      <c r="K121" s="10"/>
    </row>
    <row r="122" spans="1:11" s="8" customFormat="1" ht="75.75" customHeight="1" x14ac:dyDescent="0.25">
      <c r="A122" s="1130">
        <v>106</v>
      </c>
      <c r="B122" s="1104" t="s">
        <v>876</v>
      </c>
      <c r="C122" s="1087" t="s">
        <v>655</v>
      </c>
      <c r="D122" s="1089" t="s">
        <v>0</v>
      </c>
      <c r="E122" s="562" t="s">
        <v>0</v>
      </c>
      <c r="F122" s="562" t="s">
        <v>206</v>
      </c>
      <c r="G122" s="567">
        <v>30000</v>
      </c>
      <c r="H122" s="560"/>
      <c r="I122" s="10"/>
      <c r="J122" s="10"/>
      <c r="K122" s="10"/>
    </row>
    <row r="123" spans="1:11" s="8" customFormat="1" ht="75.75" customHeight="1" x14ac:dyDescent="0.25">
      <c r="A123" s="1130">
        <v>107</v>
      </c>
      <c r="B123" s="1104" t="s">
        <v>877</v>
      </c>
      <c r="C123" s="1087" t="s">
        <v>655</v>
      </c>
      <c r="D123" s="1089" t="s">
        <v>13</v>
      </c>
      <c r="E123" s="562" t="s">
        <v>13</v>
      </c>
      <c r="F123" s="562" t="s">
        <v>707</v>
      </c>
      <c r="G123" s="567">
        <v>40000</v>
      </c>
      <c r="H123" s="560"/>
      <c r="I123" s="10"/>
      <c r="J123" s="10"/>
      <c r="K123" s="10"/>
    </row>
    <row r="124" spans="1:11" s="8" customFormat="1" ht="75.75" customHeight="1" x14ac:dyDescent="0.25">
      <c r="A124" s="1130">
        <v>108</v>
      </c>
      <c r="B124" s="1104" t="s">
        <v>878</v>
      </c>
      <c r="C124" s="1087" t="s">
        <v>655</v>
      </c>
      <c r="D124" s="1089" t="s">
        <v>20</v>
      </c>
      <c r="E124" s="562" t="s">
        <v>20</v>
      </c>
      <c r="F124" s="562" t="s">
        <v>642</v>
      </c>
      <c r="G124" s="567">
        <v>40000</v>
      </c>
      <c r="H124" s="560"/>
      <c r="I124" s="10"/>
      <c r="J124" s="10"/>
      <c r="K124" s="10"/>
    </row>
    <row r="125" spans="1:11" s="8" customFormat="1" ht="75.75" customHeight="1" x14ac:dyDescent="0.25">
      <c r="A125" s="1382">
        <v>109</v>
      </c>
      <c r="B125" s="1384" t="s">
        <v>879</v>
      </c>
      <c r="C125" s="1429" t="s">
        <v>655</v>
      </c>
      <c r="D125" s="1520" t="s">
        <v>26</v>
      </c>
      <c r="E125" s="1400" t="s">
        <v>26</v>
      </c>
      <c r="F125" s="562" t="s">
        <v>185</v>
      </c>
      <c r="G125" s="567">
        <v>50000</v>
      </c>
      <c r="H125" s="560"/>
      <c r="I125" s="10"/>
      <c r="J125" s="10"/>
      <c r="K125" s="10"/>
    </row>
    <row r="126" spans="1:11" s="8" customFormat="1" ht="75.75" customHeight="1" x14ac:dyDescent="0.25">
      <c r="A126" s="1383"/>
      <c r="B126" s="1385"/>
      <c r="C126" s="1429"/>
      <c r="D126" s="1521"/>
      <c r="E126" s="1401"/>
      <c r="F126" s="562" t="s">
        <v>184</v>
      </c>
      <c r="G126" s="567">
        <v>40000</v>
      </c>
      <c r="H126" s="560"/>
      <c r="I126" s="10"/>
      <c r="J126" s="10"/>
      <c r="K126" s="10"/>
    </row>
    <row r="127" spans="1:11" s="8" customFormat="1" ht="75.75" customHeight="1" x14ac:dyDescent="0.25">
      <c r="A127" s="739">
        <v>110</v>
      </c>
      <c r="B127" s="1104" t="s">
        <v>961</v>
      </c>
      <c r="C127" s="1087" t="s">
        <v>655</v>
      </c>
      <c r="D127" s="1089" t="s">
        <v>52</v>
      </c>
      <c r="E127" s="740" t="s">
        <v>27</v>
      </c>
      <c r="F127" s="740" t="s">
        <v>230</v>
      </c>
      <c r="G127" s="743">
        <v>50000</v>
      </c>
      <c r="H127" s="741"/>
      <c r="I127" s="10"/>
      <c r="J127" s="10"/>
      <c r="K127" s="10"/>
    </row>
    <row r="128" spans="1:11" s="8" customFormat="1" ht="75.75" customHeight="1" x14ac:dyDescent="0.25">
      <c r="A128" s="1130">
        <v>111</v>
      </c>
      <c r="B128" s="1104" t="s">
        <v>880</v>
      </c>
      <c r="C128" s="1087" t="s">
        <v>655</v>
      </c>
      <c r="D128" s="1089" t="s">
        <v>18</v>
      </c>
      <c r="E128" s="562" t="s">
        <v>18</v>
      </c>
      <c r="F128" s="562" t="s">
        <v>881</v>
      </c>
      <c r="G128" s="567">
        <v>30000</v>
      </c>
      <c r="H128" s="560"/>
      <c r="I128" s="10"/>
      <c r="J128" s="10"/>
      <c r="K128" s="10"/>
    </row>
    <row r="129" spans="1:11" s="8" customFormat="1" ht="75.75" customHeight="1" x14ac:dyDescent="0.25">
      <c r="A129" s="1130">
        <v>112</v>
      </c>
      <c r="B129" s="1104" t="s">
        <v>884</v>
      </c>
      <c r="C129" s="1087" t="s">
        <v>655</v>
      </c>
      <c r="D129" s="1089" t="s">
        <v>268</v>
      </c>
      <c r="E129" s="568" t="s">
        <v>20</v>
      </c>
      <c r="F129" s="568" t="s">
        <v>87</v>
      </c>
      <c r="G129" s="575">
        <v>20000</v>
      </c>
      <c r="H129" s="571"/>
      <c r="I129" s="10"/>
      <c r="J129" s="10"/>
      <c r="K129" s="10"/>
    </row>
    <row r="130" spans="1:11" s="8" customFormat="1" ht="75.75" customHeight="1" x14ac:dyDescent="0.25">
      <c r="A130" s="1382">
        <v>113</v>
      </c>
      <c r="B130" s="1384" t="s">
        <v>888</v>
      </c>
      <c r="C130" s="1429" t="s">
        <v>655</v>
      </c>
      <c r="D130" s="1520" t="s">
        <v>23</v>
      </c>
      <c r="E130" s="1400" t="s">
        <v>23</v>
      </c>
      <c r="F130" s="605" t="s">
        <v>310</v>
      </c>
      <c r="G130" s="622">
        <v>30000</v>
      </c>
      <c r="H130" s="606"/>
      <c r="I130" s="10"/>
      <c r="J130" s="10"/>
      <c r="K130" s="10"/>
    </row>
    <row r="131" spans="1:11" s="8" customFormat="1" ht="75.75" customHeight="1" x14ac:dyDescent="0.25">
      <c r="A131" s="1383"/>
      <c r="B131" s="1385"/>
      <c r="C131" s="1429"/>
      <c r="D131" s="1521"/>
      <c r="E131" s="1401"/>
      <c r="F131" s="605" t="s">
        <v>377</v>
      </c>
      <c r="G131" s="622">
        <v>30000</v>
      </c>
      <c r="H131" s="606"/>
      <c r="I131" s="10"/>
      <c r="J131" s="10"/>
      <c r="K131" s="10"/>
    </row>
    <row r="132" spans="1:11" s="8" customFormat="1" ht="75.75" customHeight="1" x14ac:dyDescent="0.25">
      <c r="A132" s="645">
        <v>114</v>
      </c>
      <c r="B132" s="1104" t="s">
        <v>889</v>
      </c>
      <c r="C132" s="1087" t="s">
        <v>655</v>
      </c>
      <c r="D132" s="1089" t="s">
        <v>13</v>
      </c>
      <c r="E132" s="605" t="s">
        <v>13</v>
      </c>
      <c r="F132" s="605" t="s">
        <v>707</v>
      </c>
      <c r="G132" s="622">
        <v>30000</v>
      </c>
      <c r="H132" s="606"/>
      <c r="I132" s="10"/>
      <c r="J132" s="10"/>
      <c r="K132" s="10"/>
    </row>
    <row r="133" spans="1:11" s="8" customFormat="1" ht="75.75" customHeight="1" x14ac:dyDescent="0.25">
      <c r="A133" s="861">
        <v>115</v>
      </c>
      <c r="B133" s="1104" t="s">
        <v>890</v>
      </c>
      <c r="C133" s="1087" t="s">
        <v>655</v>
      </c>
      <c r="D133" s="1089" t="s">
        <v>26</v>
      </c>
      <c r="E133" s="605" t="s">
        <v>26</v>
      </c>
      <c r="F133" s="605" t="s">
        <v>181</v>
      </c>
      <c r="G133" s="622">
        <v>30000</v>
      </c>
      <c r="H133" s="606"/>
      <c r="I133" s="10"/>
      <c r="J133" s="10"/>
      <c r="K133" s="10"/>
    </row>
    <row r="134" spans="1:11" s="8" customFormat="1" ht="75.75" customHeight="1" x14ac:dyDescent="0.25">
      <c r="A134" s="915">
        <v>116</v>
      </c>
      <c r="B134" s="1104" t="s">
        <v>891</v>
      </c>
      <c r="C134" s="1087" t="s">
        <v>655</v>
      </c>
      <c r="D134" s="1089" t="s">
        <v>14</v>
      </c>
      <c r="E134" s="605" t="s">
        <v>23</v>
      </c>
      <c r="F134" s="605" t="s">
        <v>649</v>
      </c>
      <c r="G134" s="622">
        <v>50000</v>
      </c>
      <c r="H134" s="606"/>
      <c r="I134" s="10"/>
      <c r="J134" s="10"/>
      <c r="K134" s="10"/>
    </row>
    <row r="135" spans="1:11" s="8" customFormat="1" ht="75.75" customHeight="1" x14ac:dyDescent="0.25">
      <c r="A135" s="965">
        <v>117</v>
      </c>
      <c r="B135" s="1104" t="s">
        <v>893</v>
      </c>
      <c r="C135" s="1087" t="s">
        <v>655</v>
      </c>
      <c r="D135" s="1089" t="s">
        <v>7</v>
      </c>
      <c r="E135" s="605" t="s">
        <v>13</v>
      </c>
      <c r="F135" s="605" t="s">
        <v>36</v>
      </c>
      <c r="G135" s="622">
        <v>40000</v>
      </c>
      <c r="H135" s="606"/>
      <c r="I135" s="10"/>
      <c r="J135" s="10"/>
      <c r="K135" s="10"/>
    </row>
    <row r="136" spans="1:11" s="8" customFormat="1" ht="75.75" customHeight="1" x14ac:dyDescent="0.25">
      <c r="A136" s="965">
        <v>118</v>
      </c>
      <c r="B136" s="1104" t="s">
        <v>894</v>
      </c>
      <c r="C136" s="1087" t="s">
        <v>655</v>
      </c>
      <c r="D136" s="1089" t="s">
        <v>20</v>
      </c>
      <c r="E136" s="605" t="s">
        <v>20</v>
      </c>
      <c r="F136" s="605" t="s">
        <v>87</v>
      </c>
      <c r="G136" s="622">
        <v>30000</v>
      </c>
      <c r="H136" s="606"/>
      <c r="I136" s="10"/>
      <c r="J136" s="10"/>
      <c r="K136" s="10"/>
    </row>
    <row r="137" spans="1:11" s="8" customFormat="1" ht="75.75" customHeight="1" x14ac:dyDescent="0.25">
      <c r="A137" s="1130">
        <v>119</v>
      </c>
      <c r="B137" s="1104" t="s">
        <v>895</v>
      </c>
      <c r="C137" s="1087" t="s">
        <v>655</v>
      </c>
      <c r="D137" s="1089" t="s">
        <v>13</v>
      </c>
      <c r="E137" s="605" t="s">
        <v>13</v>
      </c>
      <c r="F137" s="605" t="s">
        <v>707</v>
      </c>
      <c r="G137" s="622">
        <v>30000</v>
      </c>
      <c r="H137" s="606"/>
      <c r="I137" s="10"/>
      <c r="J137" s="10"/>
      <c r="K137" s="10"/>
    </row>
    <row r="138" spans="1:11" s="8" customFormat="1" ht="75.75" customHeight="1" x14ac:dyDescent="0.25">
      <c r="A138" s="1130">
        <v>120</v>
      </c>
      <c r="B138" s="1104" t="s">
        <v>896</v>
      </c>
      <c r="C138" s="1087" t="s">
        <v>655</v>
      </c>
      <c r="D138" s="1089" t="s">
        <v>20</v>
      </c>
      <c r="E138" s="605" t="s">
        <v>20</v>
      </c>
      <c r="F138" s="605" t="s">
        <v>318</v>
      </c>
      <c r="G138" s="622">
        <v>30000</v>
      </c>
      <c r="H138" s="606"/>
      <c r="I138" s="10"/>
      <c r="J138" s="10"/>
      <c r="K138" s="10"/>
    </row>
    <row r="139" spans="1:11" s="8" customFormat="1" ht="75.75" customHeight="1" x14ac:dyDescent="0.25">
      <c r="A139" s="1130">
        <v>121</v>
      </c>
      <c r="B139" s="1104" t="s">
        <v>897</v>
      </c>
      <c r="C139" s="1087" t="s">
        <v>655</v>
      </c>
      <c r="D139" s="1089" t="s">
        <v>18</v>
      </c>
      <c r="E139" s="605" t="s">
        <v>18</v>
      </c>
      <c r="F139" s="605" t="s">
        <v>881</v>
      </c>
      <c r="G139" s="622">
        <v>30000</v>
      </c>
      <c r="H139" s="606"/>
      <c r="I139" s="10"/>
      <c r="J139" s="10"/>
      <c r="K139" s="10"/>
    </row>
    <row r="140" spans="1:11" s="8" customFormat="1" ht="75.75" customHeight="1" x14ac:dyDescent="0.25">
      <c r="A140" s="1382">
        <v>122</v>
      </c>
      <c r="B140" s="1384" t="s">
        <v>898</v>
      </c>
      <c r="C140" s="1429" t="s">
        <v>655</v>
      </c>
      <c r="D140" s="1520" t="s">
        <v>13</v>
      </c>
      <c r="E140" s="605" t="s">
        <v>13</v>
      </c>
      <c r="F140" s="605" t="s">
        <v>82</v>
      </c>
      <c r="G140" s="622">
        <v>30000</v>
      </c>
      <c r="H140" s="606"/>
      <c r="I140" s="10"/>
      <c r="J140" s="10"/>
      <c r="K140" s="10"/>
    </row>
    <row r="141" spans="1:11" s="8" customFormat="1" ht="75.75" customHeight="1" x14ac:dyDescent="0.25">
      <c r="A141" s="1383"/>
      <c r="B141" s="1385"/>
      <c r="C141" s="1429"/>
      <c r="D141" s="1521"/>
      <c r="E141" s="605" t="s">
        <v>16</v>
      </c>
      <c r="F141" s="605" t="s">
        <v>24</v>
      </c>
      <c r="G141" s="622">
        <v>30000</v>
      </c>
      <c r="H141" s="606"/>
      <c r="I141" s="10"/>
      <c r="J141" s="10"/>
      <c r="K141" s="10"/>
    </row>
    <row r="142" spans="1:11" s="8" customFormat="1" ht="75.75" customHeight="1" x14ac:dyDescent="0.25">
      <c r="A142" s="1382">
        <v>123</v>
      </c>
      <c r="B142" s="1384" t="s">
        <v>899</v>
      </c>
      <c r="C142" s="1429" t="s">
        <v>655</v>
      </c>
      <c r="D142" s="1520" t="s">
        <v>65</v>
      </c>
      <c r="E142" s="1400" t="s">
        <v>65</v>
      </c>
      <c r="F142" s="630" t="s">
        <v>24</v>
      </c>
      <c r="G142" s="625">
        <v>30000</v>
      </c>
      <c r="H142" s="626"/>
      <c r="I142" s="10"/>
      <c r="J142" s="10"/>
      <c r="K142" s="10"/>
    </row>
    <row r="143" spans="1:11" s="8" customFormat="1" ht="75.75" customHeight="1" x14ac:dyDescent="0.25">
      <c r="A143" s="1404"/>
      <c r="B143" s="1522"/>
      <c r="C143" s="1429"/>
      <c r="D143" s="1523"/>
      <c r="E143" s="1406"/>
      <c r="F143" s="630" t="s">
        <v>730</v>
      </c>
      <c r="G143" s="625">
        <v>50000</v>
      </c>
      <c r="H143" s="626"/>
      <c r="I143" s="10"/>
      <c r="J143" s="10"/>
      <c r="K143" s="10"/>
    </row>
    <row r="144" spans="1:11" s="8" customFormat="1" ht="75.75" customHeight="1" x14ac:dyDescent="0.25">
      <c r="A144" s="1383"/>
      <c r="B144" s="1385"/>
      <c r="C144" s="1429"/>
      <c r="D144" s="1521"/>
      <c r="E144" s="1401"/>
      <c r="F144" s="630" t="s">
        <v>900</v>
      </c>
      <c r="G144" s="625">
        <v>30000</v>
      </c>
      <c r="H144" s="626"/>
      <c r="I144" s="10"/>
      <c r="J144" s="10"/>
      <c r="K144" s="10"/>
    </row>
    <row r="145" spans="1:11" s="8" customFormat="1" ht="75.75" customHeight="1" x14ac:dyDescent="0.25">
      <c r="A145" s="1382">
        <v>124</v>
      </c>
      <c r="B145" s="1384" t="s">
        <v>903</v>
      </c>
      <c r="C145" s="1429" t="s">
        <v>655</v>
      </c>
      <c r="D145" s="1520" t="s">
        <v>26</v>
      </c>
      <c r="E145" s="1400" t="s">
        <v>26</v>
      </c>
      <c r="F145" s="630" t="s">
        <v>184</v>
      </c>
      <c r="G145" s="625">
        <v>40000</v>
      </c>
      <c r="H145" s="626"/>
      <c r="I145" s="10"/>
      <c r="J145" s="10"/>
      <c r="K145" s="10"/>
    </row>
    <row r="146" spans="1:11" s="8" customFormat="1" ht="75.75" customHeight="1" x14ac:dyDescent="0.25">
      <c r="A146" s="1383"/>
      <c r="B146" s="1385"/>
      <c r="C146" s="1429"/>
      <c r="D146" s="1521"/>
      <c r="E146" s="1401"/>
      <c r="F146" s="630" t="s">
        <v>31</v>
      </c>
      <c r="G146" s="625">
        <v>50000</v>
      </c>
      <c r="H146" s="626"/>
      <c r="I146" s="10"/>
      <c r="J146" s="10"/>
      <c r="K146" s="10"/>
    </row>
    <row r="147" spans="1:11" s="8" customFormat="1" ht="75.75" customHeight="1" x14ac:dyDescent="0.25">
      <c r="A147" s="1000">
        <v>125</v>
      </c>
      <c r="B147" s="1104" t="s">
        <v>910</v>
      </c>
      <c r="C147" s="1087" t="s">
        <v>655</v>
      </c>
      <c r="D147" s="1089" t="s">
        <v>253</v>
      </c>
      <c r="E147" s="649" t="s">
        <v>253</v>
      </c>
      <c r="F147" s="649" t="s">
        <v>355</v>
      </c>
      <c r="G147" s="655">
        <v>30000</v>
      </c>
      <c r="H147" s="654"/>
      <c r="I147" s="10"/>
      <c r="J147" s="10"/>
      <c r="K147" s="10"/>
    </row>
    <row r="148" spans="1:11" s="8" customFormat="1" ht="75.75" customHeight="1" x14ac:dyDescent="0.25">
      <c r="A148" s="1000">
        <v>126</v>
      </c>
      <c r="B148" s="1104" t="s">
        <v>911</v>
      </c>
      <c r="C148" s="1087" t="s">
        <v>655</v>
      </c>
      <c r="D148" s="1089" t="s">
        <v>13</v>
      </c>
      <c r="E148" s="660" t="s">
        <v>13</v>
      </c>
      <c r="F148" s="660" t="s">
        <v>707</v>
      </c>
      <c r="G148" s="668">
        <v>40000</v>
      </c>
      <c r="H148" s="661"/>
      <c r="I148" s="10"/>
      <c r="J148" s="10"/>
      <c r="K148" s="10"/>
    </row>
    <row r="149" spans="1:11" s="8" customFormat="1" ht="75.75" customHeight="1" x14ac:dyDescent="0.25">
      <c r="A149" s="1000">
        <v>127</v>
      </c>
      <c r="B149" s="1104" t="s">
        <v>913</v>
      </c>
      <c r="C149" s="1087" t="s">
        <v>655</v>
      </c>
      <c r="D149" s="1089" t="s">
        <v>23</v>
      </c>
      <c r="E149" s="660" t="s">
        <v>23</v>
      </c>
      <c r="F149" s="660" t="s">
        <v>914</v>
      </c>
      <c r="G149" s="668">
        <v>24000</v>
      </c>
      <c r="H149" s="661"/>
      <c r="I149" s="10"/>
      <c r="J149" s="10"/>
      <c r="K149" s="10"/>
    </row>
    <row r="150" spans="1:11" s="8" customFormat="1" ht="75.75" customHeight="1" x14ac:dyDescent="0.25">
      <c r="A150" s="1382">
        <v>128</v>
      </c>
      <c r="B150" s="1384" t="s">
        <v>915</v>
      </c>
      <c r="C150" s="1429" t="s">
        <v>655</v>
      </c>
      <c r="D150" s="1520" t="s">
        <v>23</v>
      </c>
      <c r="E150" s="660" t="s">
        <v>23</v>
      </c>
      <c r="F150" s="660" t="s">
        <v>377</v>
      </c>
      <c r="G150" s="668">
        <v>30000</v>
      </c>
      <c r="H150" s="661"/>
      <c r="I150" s="10"/>
      <c r="J150" s="10"/>
      <c r="K150" s="10"/>
    </row>
    <row r="151" spans="1:11" s="8" customFormat="1" ht="75.75" customHeight="1" x14ac:dyDescent="0.25">
      <c r="A151" s="1383"/>
      <c r="B151" s="1385"/>
      <c r="C151" s="1429"/>
      <c r="D151" s="1521"/>
      <c r="E151" s="660" t="s">
        <v>916</v>
      </c>
      <c r="F151" s="660" t="s">
        <v>24</v>
      </c>
      <c r="G151" s="668">
        <v>40000</v>
      </c>
      <c r="H151" s="661"/>
      <c r="I151" s="10"/>
      <c r="J151" s="10"/>
      <c r="K151" s="10"/>
    </row>
    <row r="152" spans="1:11" s="8" customFormat="1" ht="75.75" customHeight="1" x14ac:dyDescent="0.25">
      <c r="A152" s="1382">
        <v>129</v>
      </c>
      <c r="B152" s="1384" t="s">
        <v>918</v>
      </c>
      <c r="C152" s="1429" t="s">
        <v>655</v>
      </c>
      <c r="D152" s="1520" t="s">
        <v>26</v>
      </c>
      <c r="E152" s="670" t="s">
        <v>26</v>
      </c>
      <c r="F152" s="670" t="s">
        <v>618</v>
      </c>
      <c r="G152" s="672">
        <v>40000</v>
      </c>
      <c r="H152" s="671"/>
      <c r="I152" s="10"/>
      <c r="J152" s="10"/>
      <c r="K152" s="10"/>
    </row>
    <row r="153" spans="1:11" s="8" customFormat="1" ht="75.75" customHeight="1" x14ac:dyDescent="0.25">
      <c r="A153" s="1383"/>
      <c r="B153" s="1385"/>
      <c r="C153" s="1429"/>
      <c r="D153" s="1521"/>
      <c r="E153" s="670" t="s">
        <v>26</v>
      </c>
      <c r="F153" s="670" t="s">
        <v>185</v>
      </c>
      <c r="G153" s="672">
        <v>40000</v>
      </c>
      <c r="H153" s="671"/>
      <c r="I153" s="10"/>
      <c r="J153" s="10"/>
      <c r="K153" s="10"/>
    </row>
    <row r="154" spans="1:11" s="8" customFormat="1" ht="75.75" customHeight="1" x14ac:dyDescent="0.25">
      <c r="A154" s="675">
        <v>130</v>
      </c>
      <c r="B154" s="1104" t="s">
        <v>919</v>
      </c>
      <c r="C154" s="1087" t="s">
        <v>655</v>
      </c>
      <c r="D154" s="1089" t="s">
        <v>53</v>
      </c>
      <c r="E154" s="670" t="s">
        <v>53</v>
      </c>
      <c r="F154" s="670" t="s">
        <v>40</v>
      </c>
      <c r="G154" s="672">
        <v>40000</v>
      </c>
      <c r="H154" s="671"/>
      <c r="I154" s="10"/>
      <c r="J154" s="10"/>
      <c r="K154" s="10"/>
    </row>
    <row r="155" spans="1:11" s="8" customFormat="1" ht="75.75" customHeight="1" x14ac:dyDescent="0.25">
      <c r="A155" s="1000">
        <v>131</v>
      </c>
      <c r="B155" s="1104" t="s">
        <v>920</v>
      </c>
      <c r="C155" s="1087" t="s">
        <v>655</v>
      </c>
      <c r="D155" s="1089" t="s">
        <v>26</v>
      </c>
      <c r="E155" s="670" t="s">
        <v>26</v>
      </c>
      <c r="F155" s="670" t="s">
        <v>184</v>
      </c>
      <c r="G155" s="672">
        <v>20000</v>
      </c>
      <c r="H155" s="671"/>
      <c r="I155" s="10"/>
      <c r="J155" s="10"/>
      <c r="K155" s="10"/>
    </row>
    <row r="156" spans="1:11" s="8" customFormat="1" ht="75.75" customHeight="1" x14ac:dyDescent="0.25">
      <c r="A156" s="1000">
        <v>132</v>
      </c>
      <c r="B156" s="1104" t="s">
        <v>921</v>
      </c>
      <c r="C156" s="1087" t="s">
        <v>655</v>
      </c>
      <c r="D156" s="1089" t="s">
        <v>0</v>
      </c>
      <c r="E156" s="670" t="s">
        <v>0</v>
      </c>
      <c r="F156" s="670" t="s">
        <v>838</v>
      </c>
      <c r="G156" s="672">
        <v>40000</v>
      </c>
      <c r="H156" s="671"/>
      <c r="I156" s="10"/>
      <c r="J156" s="10"/>
      <c r="K156" s="10"/>
    </row>
    <row r="157" spans="1:11" s="8" customFormat="1" ht="75.75" customHeight="1" x14ac:dyDescent="0.25">
      <c r="A157" s="1382">
        <v>133</v>
      </c>
      <c r="B157" s="1384" t="s">
        <v>924</v>
      </c>
      <c r="C157" s="1429" t="s">
        <v>655</v>
      </c>
      <c r="D157" s="1520" t="s">
        <v>14</v>
      </c>
      <c r="E157" s="669" t="s">
        <v>14</v>
      </c>
      <c r="F157" s="670" t="s">
        <v>24</v>
      </c>
      <c r="G157" s="672">
        <v>30000</v>
      </c>
      <c r="H157" s="671"/>
      <c r="I157" s="10"/>
      <c r="J157" s="10"/>
      <c r="K157" s="10"/>
    </row>
    <row r="158" spans="1:11" s="8" customFormat="1" ht="75.75" customHeight="1" x14ac:dyDescent="0.25">
      <c r="A158" s="1404"/>
      <c r="B158" s="1522"/>
      <c r="C158" s="1429"/>
      <c r="D158" s="1523"/>
      <c r="E158" s="669" t="s">
        <v>14</v>
      </c>
      <c r="F158" s="670" t="s">
        <v>90</v>
      </c>
      <c r="G158" s="672">
        <v>20000</v>
      </c>
      <c r="H158" s="671"/>
      <c r="I158" s="10"/>
      <c r="J158" s="10"/>
      <c r="K158" s="10"/>
    </row>
    <row r="159" spans="1:11" s="8" customFormat="1" ht="75.75" customHeight="1" x14ac:dyDescent="0.25">
      <c r="A159" s="1383"/>
      <c r="B159" s="1385"/>
      <c r="C159" s="1429"/>
      <c r="D159" s="1521"/>
      <c r="E159" s="669" t="s">
        <v>14</v>
      </c>
      <c r="F159" s="670" t="s">
        <v>244</v>
      </c>
      <c r="G159" s="672">
        <v>30000</v>
      </c>
      <c r="H159" s="671"/>
      <c r="I159" s="10"/>
      <c r="J159" s="10"/>
      <c r="K159" s="10"/>
    </row>
    <row r="160" spans="1:11" s="8" customFormat="1" ht="75.75" customHeight="1" x14ac:dyDescent="0.25">
      <c r="A160" s="675">
        <v>134</v>
      </c>
      <c r="B160" s="1104" t="s">
        <v>925</v>
      </c>
      <c r="C160" s="1087" t="s">
        <v>655</v>
      </c>
      <c r="D160" s="1089" t="s">
        <v>13</v>
      </c>
      <c r="E160" s="669" t="s">
        <v>13</v>
      </c>
      <c r="F160" s="670" t="s">
        <v>29</v>
      </c>
      <c r="G160" s="672">
        <v>20000</v>
      </c>
      <c r="H160" s="671"/>
      <c r="I160" s="10"/>
      <c r="J160" s="10"/>
      <c r="K160" s="10"/>
    </row>
    <row r="161" spans="1:11" s="8" customFormat="1" ht="75.75" customHeight="1" x14ac:dyDescent="0.25">
      <c r="A161" s="808">
        <v>135</v>
      </c>
      <c r="B161" s="1104" t="s">
        <v>926</v>
      </c>
      <c r="C161" s="1087" t="s">
        <v>655</v>
      </c>
      <c r="D161" s="1089" t="s">
        <v>26</v>
      </c>
      <c r="E161" s="669" t="s">
        <v>26</v>
      </c>
      <c r="F161" s="670" t="s">
        <v>203</v>
      </c>
      <c r="G161" s="672">
        <v>30000</v>
      </c>
      <c r="H161" s="671"/>
      <c r="I161" s="10"/>
      <c r="J161" s="10"/>
      <c r="K161" s="10"/>
    </row>
    <row r="162" spans="1:11" s="8" customFormat="1" ht="75.75" customHeight="1" x14ac:dyDescent="0.25">
      <c r="A162" s="1000">
        <v>136</v>
      </c>
      <c r="B162" s="1104" t="s">
        <v>927</v>
      </c>
      <c r="C162" s="1087" t="s">
        <v>655</v>
      </c>
      <c r="D162" s="1089" t="s">
        <v>13</v>
      </c>
      <c r="E162" s="670" t="s">
        <v>13</v>
      </c>
      <c r="F162" s="670" t="s">
        <v>82</v>
      </c>
      <c r="G162" s="672">
        <v>20000</v>
      </c>
      <c r="H162" s="671"/>
      <c r="I162" s="10"/>
      <c r="J162" s="10"/>
      <c r="K162" s="10"/>
    </row>
    <row r="163" spans="1:11" s="8" customFormat="1" ht="75.75" customHeight="1" x14ac:dyDescent="0.25">
      <c r="A163" s="1000">
        <v>137</v>
      </c>
      <c r="B163" s="1104" t="s">
        <v>928</v>
      </c>
      <c r="C163" s="1087" t="s">
        <v>655</v>
      </c>
      <c r="D163" s="1089" t="s">
        <v>253</v>
      </c>
      <c r="E163" s="670" t="s">
        <v>253</v>
      </c>
      <c r="F163" s="670" t="s">
        <v>290</v>
      </c>
      <c r="G163" s="672">
        <v>40000</v>
      </c>
      <c r="H163" s="671"/>
      <c r="I163" s="10"/>
      <c r="J163" s="10"/>
      <c r="K163" s="10"/>
    </row>
    <row r="164" spans="1:11" s="8" customFormat="1" ht="75.75" customHeight="1" x14ac:dyDescent="0.25">
      <c r="A164" s="1000">
        <v>138</v>
      </c>
      <c r="B164" s="1104" t="s">
        <v>929</v>
      </c>
      <c r="C164" s="1087" t="s">
        <v>655</v>
      </c>
      <c r="D164" s="1089" t="s">
        <v>19</v>
      </c>
      <c r="E164" s="670" t="s">
        <v>19</v>
      </c>
      <c r="F164" s="670" t="s">
        <v>66</v>
      </c>
      <c r="G164" s="672">
        <v>50000</v>
      </c>
      <c r="H164" s="671"/>
      <c r="I164" s="10"/>
      <c r="J164" s="10"/>
      <c r="K164" s="10"/>
    </row>
    <row r="165" spans="1:11" s="8" customFormat="1" ht="75.75" customHeight="1" x14ac:dyDescent="0.25">
      <c r="A165" s="1382">
        <v>139</v>
      </c>
      <c r="B165" s="1384" t="s">
        <v>930</v>
      </c>
      <c r="C165" s="1087" t="s">
        <v>655</v>
      </c>
      <c r="D165" s="1089" t="s">
        <v>19</v>
      </c>
      <c r="E165" s="670" t="s">
        <v>19</v>
      </c>
      <c r="F165" s="670" t="s">
        <v>66</v>
      </c>
      <c r="G165" s="672">
        <v>30000</v>
      </c>
      <c r="H165" s="671"/>
      <c r="I165" s="10"/>
      <c r="J165" s="10"/>
      <c r="K165" s="10"/>
    </row>
    <row r="166" spans="1:11" s="8" customFormat="1" ht="75.75" customHeight="1" x14ac:dyDescent="0.25">
      <c r="A166" s="1383"/>
      <c r="B166" s="1385"/>
      <c r="C166" s="1087" t="s">
        <v>98</v>
      </c>
      <c r="D166" s="1089" t="s">
        <v>19</v>
      </c>
      <c r="E166" s="670" t="s">
        <v>19</v>
      </c>
      <c r="F166" s="670" t="s">
        <v>66</v>
      </c>
      <c r="G166" s="672">
        <v>20000</v>
      </c>
      <c r="H166" s="671"/>
      <c r="I166" s="10"/>
      <c r="J166" s="10"/>
      <c r="K166" s="10"/>
    </row>
    <row r="167" spans="1:11" s="8" customFormat="1" ht="75.75" customHeight="1" x14ac:dyDescent="0.25">
      <c r="A167" s="675">
        <v>140</v>
      </c>
      <c r="B167" s="1104" t="s">
        <v>931</v>
      </c>
      <c r="C167" s="1087" t="s">
        <v>655</v>
      </c>
      <c r="D167" s="1089" t="s">
        <v>23</v>
      </c>
      <c r="E167" s="670" t="s">
        <v>13</v>
      </c>
      <c r="F167" s="670" t="s">
        <v>25</v>
      </c>
      <c r="G167" s="672">
        <v>30000</v>
      </c>
      <c r="H167" s="671"/>
      <c r="I167" s="10"/>
      <c r="J167" s="10"/>
      <c r="K167" s="10"/>
    </row>
    <row r="168" spans="1:11" s="8" customFormat="1" ht="75.75" customHeight="1" x14ac:dyDescent="0.25">
      <c r="A168" s="1057">
        <v>141</v>
      </c>
      <c r="B168" s="1104" t="s">
        <v>932</v>
      </c>
      <c r="C168" s="1087" t="s">
        <v>655</v>
      </c>
      <c r="D168" s="1089" t="s">
        <v>14</v>
      </c>
      <c r="E168" s="670" t="s">
        <v>14</v>
      </c>
      <c r="F168" s="670" t="s">
        <v>24</v>
      </c>
      <c r="G168" s="672">
        <v>30000</v>
      </c>
      <c r="H168" s="671"/>
      <c r="I168" s="10"/>
      <c r="J168" s="10"/>
      <c r="K168" s="10"/>
    </row>
    <row r="169" spans="1:11" s="8" customFormat="1" ht="75.75" customHeight="1" x14ac:dyDescent="0.25">
      <c r="A169" s="1382">
        <v>142</v>
      </c>
      <c r="B169" s="1384" t="s">
        <v>934</v>
      </c>
      <c r="C169" s="1429" t="s">
        <v>655</v>
      </c>
      <c r="D169" s="1520" t="s">
        <v>748</v>
      </c>
      <c r="E169" s="687" t="s">
        <v>748</v>
      </c>
      <c r="F169" s="687" t="s">
        <v>24</v>
      </c>
      <c r="G169" s="688">
        <v>40000</v>
      </c>
      <c r="H169" s="686"/>
      <c r="I169" s="10"/>
      <c r="J169" s="10"/>
      <c r="K169" s="10"/>
    </row>
    <row r="170" spans="1:11" s="8" customFormat="1" ht="75.75" customHeight="1" x14ac:dyDescent="0.25">
      <c r="A170" s="1404"/>
      <c r="B170" s="1522"/>
      <c r="C170" s="1429"/>
      <c r="D170" s="1523"/>
      <c r="E170" s="687" t="s">
        <v>748</v>
      </c>
      <c r="F170" s="687" t="s">
        <v>775</v>
      </c>
      <c r="G170" s="688">
        <v>40000</v>
      </c>
      <c r="H170" s="686"/>
      <c r="I170" s="10"/>
      <c r="J170" s="10"/>
      <c r="K170" s="10"/>
    </row>
    <row r="171" spans="1:11" s="8" customFormat="1" ht="75.75" customHeight="1" x14ac:dyDescent="0.25">
      <c r="A171" s="1383"/>
      <c r="B171" s="1385"/>
      <c r="C171" s="1429"/>
      <c r="D171" s="1521"/>
      <c r="E171" s="687" t="s">
        <v>748</v>
      </c>
      <c r="F171" s="687" t="s">
        <v>935</v>
      </c>
      <c r="G171" s="688">
        <v>20000</v>
      </c>
      <c r="H171" s="686"/>
      <c r="I171" s="10"/>
      <c r="J171" s="10"/>
      <c r="K171" s="10"/>
    </row>
    <row r="172" spans="1:11" s="8" customFormat="1" ht="75.75" customHeight="1" x14ac:dyDescent="0.25">
      <c r="A172" s="989">
        <v>143</v>
      </c>
      <c r="B172" s="1104" t="s">
        <v>936</v>
      </c>
      <c r="C172" s="1087" t="s">
        <v>655</v>
      </c>
      <c r="D172" s="1089" t="s">
        <v>26</v>
      </c>
      <c r="E172" s="690" t="s">
        <v>26</v>
      </c>
      <c r="F172" s="690" t="s">
        <v>181</v>
      </c>
      <c r="G172" s="693">
        <v>30000</v>
      </c>
      <c r="H172" s="689"/>
      <c r="I172" s="10"/>
      <c r="J172" s="10"/>
      <c r="K172" s="10"/>
    </row>
    <row r="173" spans="1:11" s="8" customFormat="1" ht="75.75" customHeight="1" x14ac:dyDescent="0.25">
      <c r="A173" s="1382">
        <v>144</v>
      </c>
      <c r="B173" s="1384" t="s">
        <v>937</v>
      </c>
      <c r="C173" s="1429" t="s">
        <v>655</v>
      </c>
      <c r="D173" s="1520" t="s">
        <v>26</v>
      </c>
      <c r="E173" s="690" t="s">
        <v>26</v>
      </c>
      <c r="F173" s="690" t="s">
        <v>184</v>
      </c>
      <c r="G173" s="693">
        <v>40000</v>
      </c>
      <c r="H173" s="689"/>
      <c r="I173" s="10"/>
      <c r="J173" s="10"/>
      <c r="K173" s="10"/>
    </row>
    <row r="174" spans="1:11" s="8" customFormat="1" ht="75.75" customHeight="1" x14ac:dyDescent="0.25">
      <c r="A174" s="1404"/>
      <c r="B174" s="1522"/>
      <c r="C174" s="1429"/>
      <c r="D174" s="1523"/>
      <c r="E174" s="690" t="s">
        <v>26</v>
      </c>
      <c r="F174" s="690" t="s">
        <v>185</v>
      </c>
      <c r="G174" s="693">
        <v>40000</v>
      </c>
      <c r="H174" s="689"/>
      <c r="I174" s="10"/>
      <c r="J174" s="10"/>
      <c r="K174" s="10"/>
    </row>
    <row r="175" spans="1:11" s="8" customFormat="1" ht="75.75" customHeight="1" x14ac:dyDescent="0.25">
      <c r="A175" s="1383"/>
      <c r="B175" s="1385"/>
      <c r="C175" s="1429"/>
      <c r="D175" s="1521"/>
      <c r="E175" s="690" t="s">
        <v>23</v>
      </c>
      <c r="F175" s="690" t="s">
        <v>248</v>
      </c>
      <c r="G175" s="693">
        <v>40000</v>
      </c>
      <c r="H175" s="689"/>
      <c r="I175" s="10"/>
      <c r="J175" s="10"/>
      <c r="K175" s="10"/>
    </row>
    <row r="176" spans="1:11" s="8" customFormat="1" ht="75.75" customHeight="1" x14ac:dyDescent="0.25">
      <c r="A176" s="1382">
        <v>145</v>
      </c>
      <c r="B176" s="1384" t="s">
        <v>938</v>
      </c>
      <c r="C176" s="1429" t="s">
        <v>98</v>
      </c>
      <c r="D176" s="1520" t="s">
        <v>26</v>
      </c>
      <c r="E176" s="690" t="s">
        <v>26</v>
      </c>
      <c r="F176" s="690" t="s">
        <v>184</v>
      </c>
      <c r="G176" s="693">
        <v>40000</v>
      </c>
      <c r="H176" s="689"/>
      <c r="I176" s="10"/>
      <c r="J176" s="10"/>
      <c r="K176" s="10"/>
    </row>
    <row r="177" spans="1:11" s="8" customFormat="1" ht="75.75" customHeight="1" x14ac:dyDescent="0.25">
      <c r="A177" s="1383"/>
      <c r="B177" s="1385"/>
      <c r="C177" s="1429"/>
      <c r="D177" s="1521"/>
      <c r="E177" s="690" t="s">
        <v>26</v>
      </c>
      <c r="F177" s="690" t="s">
        <v>31</v>
      </c>
      <c r="G177" s="693">
        <v>40000</v>
      </c>
      <c r="H177" s="689"/>
      <c r="I177" s="10"/>
      <c r="J177" s="10"/>
      <c r="K177" s="10"/>
    </row>
    <row r="178" spans="1:11" s="8" customFormat="1" ht="75.75" customHeight="1" x14ac:dyDescent="0.25">
      <c r="A178" s="700">
        <v>146</v>
      </c>
      <c r="B178" s="1104" t="s">
        <v>939</v>
      </c>
      <c r="C178" s="1087" t="s">
        <v>655</v>
      </c>
      <c r="D178" s="1089" t="s">
        <v>13</v>
      </c>
      <c r="E178" s="701" t="s">
        <v>13</v>
      </c>
      <c r="F178" s="701" t="s">
        <v>29</v>
      </c>
      <c r="G178" s="703">
        <v>20000</v>
      </c>
      <c r="H178" s="702"/>
      <c r="I178" s="10"/>
      <c r="J178" s="10"/>
      <c r="K178" s="10"/>
    </row>
    <row r="179" spans="1:11" s="8" customFormat="1" ht="75.75" customHeight="1" x14ac:dyDescent="0.25">
      <c r="A179" s="942">
        <v>147</v>
      </c>
      <c r="B179" s="1104" t="s">
        <v>940</v>
      </c>
      <c r="C179" s="1087" t="s">
        <v>655</v>
      </c>
      <c r="D179" s="1089" t="s">
        <v>596</v>
      </c>
      <c r="E179" s="705" t="s">
        <v>596</v>
      </c>
      <c r="F179" s="705" t="s">
        <v>941</v>
      </c>
      <c r="G179" s="711">
        <v>40000</v>
      </c>
      <c r="H179" s="707"/>
      <c r="I179" s="10"/>
      <c r="J179" s="10"/>
      <c r="K179" s="10"/>
    </row>
    <row r="180" spans="1:11" s="8" customFormat="1" ht="75.75" customHeight="1" x14ac:dyDescent="0.25">
      <c r="A180" s="991">
        <v>148</v>
      </c>
      <c r="B180" s="1104" t="s">
        <v>942</v>
      </c>
      <c r="C180" s="1087" t="s">
        <v>655</v>
      </c>
      <c r="D180" s="1089" t="s">
        <v>26</v>
      </c>
      <c r="E180" s="705" t="s">
        <v>26</v>
      </c>
      <c r="F180" s="705" t="s">
        <v>185</v>
      </c>
      <c r="G180" s="711">
        <v>40000</v>
      </c>
      <c r="H180" s="707"/>
      <c r="I180" s="10"/>
      <c r="J180" s="10"/>
      <c r="K180" s="10"/>
    </row>
    <row r="181" spans="1:11" s="8" customFormat="1" ht="75.75" customHeight="1" x14ac:dyDescent="0.25">
      <c r="A181" s="991">
        <v>149</v>
      </c>
      <c r="B181" s="1104" t="s">
        <v>943</v>
      </c>
      <c r="C181" s="1087" t="s">
        <v>655</v>
      </c>
      <c r="D181" s="1089" t="s">
        <v>52</v>
      </c>
      <c r="E181" s="705" t="s">
        <v>76</v>
      </c>
      <c r="F181" s="705" t="s">
        <v>1</v>
      </c>
      <c r="G181" s="711">
        <v>50000</v>
      </c>
      <c r="H181" s="707"/>
      <c r="I181" s="10"/>
      <c r="J181" s="10"/>
      <c r="K181" s="10"/>
    </row>
    <row r="182" spans="1:11" s="8" customFormat="1" ht="75.75" customHeight="1" x14ac:dyDescent="0.25">
      <c r="A182" s="991">
        <v>150</v>
      </c>
      <c r="B182" s="1104" t="s">
        <v>945</v>
      </c>
      <c r="C182" s="1087" t="s">
        <v>655</v>
      </c>
      <c r="D182" s="1089" t="s">
        <v>47</v>
      </c>
      <c r="E182" s="715" t="s">
        <v>47</v>
      </c>
      <c r="F182" s="715" t="s">
        <v>946</v>
      </c>
      <c r="G182" s="718">
        <v>30000</v>
      </c>
      <c r="H182" s="716"/>
      <c r="I182" s="10"/>
      <c r="J182" s="10"/>
      <c r="K182" s="10"/>
    </row>
    <row r="183" spans="1:11" s="8" customFormat="1" ht="75.75" customHeight="1" x14ac:dyDescent="0.25">
      <c r="A183" s="991">
        <v>151</v>
      </c>
      <c r="B183" s="1104" t="s">
        <v>947</v>
      </c>
      <c r="C183" s="1087" t="s">
        <v>655</v>
      </c>
      <c r="D183" s="1089" t="s">
        <v>35</v>
      </c>
      <c r="E183" s="715" t="s">
        <v>35</v>
      </c>
      <c r="F183" s="715" t="s">
        <v>214</v>
      </c>
      <c r="G183" s="718">
        <v>25000</v>
      </c>
      <c r="H183" s="716"/>
      <c r="I183" s="10"/>
      <c r="J183" s="10"/>
      <c r="K183" s="10"/>
    </row>
    <row r="184" spans="1:11" s="8" customFormat="1" ht="75.75" customHeight="1" x14ac:dyDescent="0.25">
      <c r="A184" s="991">
        <v>152</v>
      </c>
      <c r="B184" s="1104" t="s">
        <v>951</v>
      </c>
      <c r="C184" s="1087" t="s">
        <v>655</v>
      </c>
      <c r="D184" s="1089" t="s">
        <v>47</v>
      </c>
      <c r="E184" s="715" t="s">
        <v>47</v>
      </c>
      <c r="F184" s="715" t="s">
        <v>946</v>
      </c>
      <c r="G184" s="718">
        <v>40000</v>
      </c>
      <c r="H184" s="716"/>
      <c r="I184" s="10"/>
      <c r="J184" s="10"/>
      <c r="K184" s="10"/>
    </row>
    <row r="185" spans="1:11" s="8" customFormat="1" ht="75.75" customHeight="1" x14ac:dyDescent="0.25">
      <c r="A185" s="991">
        <v>153</v>
      </c>
      <c r="B185" s="1104" t="s">
        <v>953</v>
      </c>
      <c r="C185" s="1087" t="s">
        <v>655</v>
      </c>
      <c r="D185" s="1089" t="s">
        <v>13</v>
      </c>
      <c r="E185" s="734" t="s">
        <v>13</v>
      </c>
      <c r="F185" s="734" t="s">
        <v>89</v>
      </c>
      <c r="G185" s="736">
        <v>40000</v>
      </c>
      <c r="H185" s="735"/>
      <c r="I185" s="10"/>
      <c r="J185" s="10"/>
      <c r="K185" s="10"/>
    </row>
    <row r="186" spans="1:11" s="8" customFormat="1" ht="75.75" customHeight="1" x14ac:dyDescent="0.25">
      <c r="A186" s="991">
        <v>154</v>
      </c>
      <c r="B186" s="1104" t="s">
        <v>954</v>
      </c>
      <c r="C186" s="1087" t="s">
        <v>655</v>
      </c>
      <c r="D186" s="1089" t="s">
        <v>53</v>
      </c>
      <c r="E186" s="734" t="s">
        <v>53</v>
      </c>
      <c r="F186" s="734" t="s">
        <v>24</v>
      </c>
      <c r="G186" s="736">
        <v>20000</v>
      </c>
      <c r="H186" s="735"/>
      <c r="I186" s="10"/>
      <c r="J186" s="10"/>
      <c r="K186" s="10"/>
    </row>
    <row r="187" spans="1:11" s="8" customFormat="1" ht="75.75" customHeight="1" x14ac:dyDescent="0.25">
      <c r="A187" s="1011">
        <v>155</v>
      </c>
      <c r="B187" s="1104" t="s">
        <v>955</v>
      </c>
      <c r="C187" s="1087" t="s">
        <v>655</v>
      </c>
      <c r="D187" s="1089" t="s">
        <v>35</v>
      </c>
      <c r="E187" s="734" t="s">
        <v>35</v>
      </c>
      <c r="F187" s="734" t="s">
        <v>956</v>
      </c>
      <c r="G187" s="736">
        <v>50000</v>
      </c>
      <c r="H187" s="735"/>
      <c r="I187" s="10"/>
      <c r="J187" s="10"/>
      <c r="K187" s="10"/>
    </row>
    <row r="188" spans="1:11" s="8" customFormat="1" ht="75.75" customHeight="1" x14ac:dyDescent="0.25">
      <c r="A188" s="1130">
        <v>156</v>
      </c>
      <c r="B188" s="1105" t="s">
        <v>957</v>
      </c>
      <c r="C188" s="1087" t="s">
        <v>226</v>
      </c>
      <c r="D188" s="1089" t="s">
        <v>11</v>
      </c>
      <c r="E188" s="734" t="s">
        <v>11</v>
      </c>
      <c r="F188" s="734" t="s">
        <v>320</v>
      </c>
      <c r="G188" s="736">
        <v>5000</v>
      </c>
      <c r="H188" s="735"/>
      <c r="I188" s="10"/>
      <c r="J188" s="10"/>
      <c r="K188" s="10"/>
    </row>
    <row r="189" spans="1:11" s="8" customFormat="1" ht="75.75" customHeight="1" x14ac:dyDescent="0.25">
      <c r="A189" s="1130">
        <v>157</v>
      </c>
      <c r="B189" s="1104" t="s">
        <v>958</v>
      </c>
      <c r="C189" s="1087" t="s">
        <v>226</v>
      </c>
      <c r="D189" s="1089" t="s">
        <v>11</v>
      </c>
      <c r="E189" s="734" t="s">
        <v>11</v>
      </c>
      <c r="F189" s="734" t="s">
        <v>320</v>
      </c>
      <c r="G189" s="736">
        <v>3000</v>
      </c>
      <c r="H189" s="735"/>
      <c r="I189" s="10"/>
      <c r="J189" s="10"/>
      <c r="K189" s="10"/>
    </row>
    <row r="190" spans="1:11" s="8" customFormat="1" ht="75.75" customHeight="1" x14ac:dyDescent="0.25">
      <c r="A190" s="1130">
        <v>158</v>
      </c>
      <c r="B190" s="1105" t="s">
        <v>962</v>
      </c>
      <c r="C190" s="1087" t="s">
        <v>655</v>
      </c>
      <c r="D190" s="1088" t="s">
        <v>13</v>
      </c>
      <c r="E190" s="745" t="s">
        <v>13</v>
      </c>
      <c r="F190" s="745" t="s">
        <v>33</v>
      </c>
      <c r="G190" s="747">
        <v>40000</v>
      </c>
      <c r="H190" s="746"/>
      <c r="I190" s="10"/>
      <c r="J190" s="10"/>
      <c r="K190" s="10"/>
    </row>
    <row r="191" spans="1:11" s="8" customFormat="1" ht="75.75" customHeight="1" x14ac:dyDescent="0.25">
      <c r="A191" s="1130">
        <v>159</v>
      </c>
      <c r="B191" s="1105" t="s">
        <v>963</v>
      </c>
      <c r="C191" s="1087" t="s">
        <v>655</v>
      </c>
      <c r="D191" s="1088" t="s">
        <v>0</v>
      </c>
      <c r="E191" s="745" t="s">
        <v>19</v>
      </c>
      <c r="F191" s="745" t="s">
        <v>964</v>
      </c>
      <c r="G191" s="747">
        <v>40000</v>
      </c>
      <c r="H191" s="746"/>
      <c r="I191" s="10"/>
      <c r="J191" s="10"/>
      <c r="K191" s="10"/>
    </row>
    <row r="192" spans="1:11" s="8" customFormat="1" ht="75.75" customHeight="1" x14ac:dyDescent="0.25">
      <c r="A192" s="1130">
        <v>160</v>
      </c>
      <c r="B192" s="1105" t="s">
        <v>965</v>
      </c>
      <c r="C192" s="1087" t="s">
        <v>655</v>
      </c>
      <c r="D192" s="825" t="s">
        <v>19</v>
      </c>
      <c r="E192" s="750" t="s">
        <v>19</v>
      </c>
      <c r="F192" s="750" t="s">
        <v>808</v>
      </c>
      <c r="G192" s="755">
        <v>30000</v>
      </c>
      <c r="H192" s="751"/>
      <c r="I192" s="10"/>
      <c r="J192" s="10"/>
      <c r="K192" s="10"/>
    </row>
    <row r="193" spans="1:11" s="8" customFormat="1" ht="75.75" customHeight="1" x14ac:dyDescent="0.25">
      <c r="A193" s="1130">
        <v>161</v>
      </c>
      <c r="B193" s="1105" t="s">
        <v>966</v>
      </c>
      <c r="C193" s="1087" t="s">
        <v>655</v>
      </c>
      <c r="D193" s="825" t="s">
        <v>19</v>
      </c>
      <c r="E193" s="754" t="s">
        <v>19</v>
      </c>
      <c r="F193" s="750" t="s">
        <v>778</v>
      </c>
      <c r="G193" s="755">
        <v>40000</v>
      </c>
      <c r="H193" s="751"/>
      <c r="I193" s="10"/>
      <c r="J193" s="10"/>
      <c r="K193" s="10"/>
    </row>
    <row r="194" spans="1:11" s="8" customFormat="1" ht="75.75" customHeight="1" x14ac:dyDescent="0.25">
      <c r="A194" s="1130">
        <v>162</v>
      </c>
      <c r="B194" s="1105" t="s">
        <v>967</v>
      </c>
      <c r="C194" s="1087" t="s">
        <v>655</v>
      </c>
      <c r="D194" s="756" t="s">
        <v>3</v>
      </c>
      <c r="E194" s="754" t="s">
        <v>3</v>
      </c>
      <c r="F194" s="750" t="s">
        <v>49</v>
      </c>
      <c r="G194" s="755">
        <v>20000</v>
      </c>
      <c r="H194" s="751"/>
      <c r="I194" s="10"/>
      <c r="J194" s="10"/>
      <c r="K194" s="10"/>
    </row>
    <row r="195" spans="1:11" s="8" customFormat="1" ht="75.75" customHeight="1" x14ac:dyDescent="0.25">
      <c r="A195" s="1130">
        <v>163</v>
      </c>
      <c r="B195" s="1105" t="s">
        <v>974</v>
      </c>
      <c r="C195" s="1087" t="s">
        <v>655</v>
      </c>
      <c r="D195" s="780" t="s">
        <v>11</v>
      </c>
      <c r="E195" s="778" t="s">
        <v>11</v>
      </c>
      <c r="F195" s="778" t="s">
        <v>975</v>
      </c>
      <c r="G195" s="779">
        <v>30000</v>
      </c>
      <c r="H195" s="777"/>
      <c r="I195" s="10"/>
      <c r="J195" s="10"/>
      <c r="K195" s="10"/>
    </row>
    <row r="196" spans="1:11" s="8" customFormat="1" ht="75.75" customHeight="1" x14ac:dyDescent="0.25">
      <c r="A196" s="784">
        <v>164</v>
      </c>
      <c r="B196" s="1105" t="s">
        <v>980</v>
      </c>
      <c r="C196" s="1087" t="s">
        <v>655</v>
      </c>
      <c r="D196" s="788" t="s">
        <v>17</v>
      </c>
      <c r="E196" s="785" t="s">
        <v>17</v>
      </c>
      <c r="F196" s="785" t="s">
        <v>24</v>
      </c>
      <c r="G196" s="787">
        <v>40000</v>
      </c>
      <c r="H196" s="783"/>
      <c r="I196" s="10"/>
      <c r="J196" s="10"/>
      <c r="K196" s="10"/>
    </row>
    <row r="197" spans="1:11" s="8" customFormat="1" ht="75.75" customHeight="1" x14ac:dyDescent="0.25">
      <c r="A197" s="914">
        <v>165</v>
      </c>
      <c r="B197" s="1105" t="s">
        <v>982</v>
      </c>
      <c r="C197" s="1087" t="s">
        <v>98</v>
      </c>
      <c r="D197" s="825" t="s">
        <v>26</v>
      </c>
      <c r="E197" s="806" t="s">
        <v>26</v>
      </c>
      <c r="F197" s="806" t="s">
        <v>203</v>
      </c>
      <c r="G197" s="805">
        <v>40000</v>
      </c>
      <c r="H197" s="798"/>
      <c r="I197" s="10"/>
      <c r="J197" s="10"/>
      <c r="K197" s="10"/>
    </row>
    <row r="198" spans="1:11" s="799" customFormat="1" ht="75.75" customHeight="1" x14ac:dyDescent="0.25">
      <c r="A198" s="1056">
        <v>166</v>
      </c>
      <c r="B198" s="831" t="s">
        <v>988</v>
      </c>
      <c r="C198" s="1087" t="s">
        <v>655</v>
      </c>
      <c r="D198" s="825" t="s">
        <v>13</v>
      </c>
      <c r="E198" s="806" t="s">
        <v>13</v>
      </c>
      <c r="F198" s="806" t="s">
        <v>34</v>
      </c>
      <c r="G198" s="805">
        <v>40000</v>
      </c>
      <c r="H198" s="814"/>
      <c r="I198" s="804"/>
      <c r="J198" s="804"/>
      <c r="K198" s="804"/>
    </row>
    <row r="199" spans="1:11" s="799" customFormat="1" ht="75.75" customHeight="1" x14ac:dyDescent="0.25">
      <c r="A199" s="1056">
        <v>167</v>
      </c>
      <c r="B199" s="831" t="s">
        <v>984</v>
      </c>
      <c r="C199" s="1087" t="s">
        <v>655</v>
      </c>
      <c r="D199" s="825" t="s">
        <v>23</v>
      </c>
      <c r="E199" s="806" t="s">
        <v>23</v>
      </c>
      <c r="F199" s="806" t="s">
        <v>985</v>
      </c>
      <c r="G199" s="805">
        <v>30000</v>
      </c>
      <c r="H199" s="814"/>
      <c r="I199" s="804"/>
      <c r="J199" s="804"/>
      <c r="K199" s="804"/>
    </row>
    <row r="200" spans="1:11" s="799" customFormat="1" ht="75.75" customHeight="1" x14ac:dyDescent="0.25">
      <c r="A200" s="1056">
        <v>168</v>
      </c>
      <c r="B200" s="831" t="s">
        <v>987</v>
      </c>
      <c r="C200" s="1087" t="s">
        <v>655</v>
      </c>
      <c r="D200" s="825" t="s">
        <v>18</v>
      </c>
      <c r="E200" s="806" t="s">
        <v>18</v>
      </c>
      <c r="F200" s="806" t="s">
        <v>886</v>
      </c>
      <c r="G200" s="805">
        <v>30000</v>
      </c>
      <c r="H200" s="814"/>
      <c r="I200" s="804"/>
      <c r="J200" s="804"/>
      <c r="K200" s="804"/>
    </row>
    <row r="201" spans="1:11" s="799" customFormat="1" ht="75.75" customHeight="1" x14ac:dyDescent="0.25">
      <c r="A201" s="1382">
        <v>169</v>
      </c>
      <c r="B201" s="1524" t="s">
        <v>990</v>
      </c>
      <c r="C201" s="1429" t="s">
        <v>655</v>
      </c>
      <c r="D201" s="925" t="s">
        <v>352</v>
      </c>
      <c r="E201" s="923" t="s">
        <v>352</v>
      </c>
      <c r="F201" s="923" t="s">
        <v>24</v>
      </c>
      <c r="G201" s="921">
        <v>30000</v>
      </c>
      <c r="H201" s="920"/>
      <c r="I201" s="804"/>
      <c r="J201" s="804"/>
      <c r="K201" s="804"/>
    </row>
    <row r="202" spans="1:11" s="799" customFormat="1" ht="75.75" customHeight="1" x14ac:dyDescent="0.25">
      <c r="A202" s="1383"/>
      <c r="B202" s="1525"/>
      <c r="C202" s="1429"/>
      <c r="D202" s="825" t="s">
        <v>352</v>
      </c>
      <c r="E202" s="806" t="s">
        <v>352</v>
      </c>
      <c r="F202" s="806" t="s">
        <v>991</v>
      </c>
      <c r="G202" s="805">
        <v>30000</v>
      </c>
      <c r="H202" s="814"/>
      <c r="I202" s="804"/>
      <c r="J202" s="804"/>
      <c r="K202" s="804"/>
    </row>
    <row r="203" spans="1:11" s="799" customFormat="1" ht="75.75" customHeight="1" x14ac:dyDescent="0.25">
      <c r="A203" s="1106">
        <v>170</v>
      </c>
      <c r="B203" s="831" t="s">
        <v>998</v>
      </c>
      <c r="C203" s="1087" t="s">
        <v>655</v>
      </c>
      <c r="D203" s="894" t="s">
        <v>39</v>
      </c>
      <c r="E203" s="893" t="s">
        <v>39</v>
      </c>
      <c r="F203" s="893" t="s">
        <v>79</v>
      </c>
      <c r="G203" s="888">
        <v>30000</v>
      </c>
      <c r="H203" s="886"/>
      <c r="I203" s="804"/>
      <c r="J203" s="804"/>
      <c r="K203" s="804"/>
    </row>
    <row r="204" spans="1:11" s="799" customFormat="1" ht="75.75" customHeight="1" x14ac:dyDescent="0.25">
      <c r="A204" s="1106">
        <v>171</v>
      </c>
      <c r="B204" s="831" t="s">
        <v>999</v>
      </c>
      <c r="C204" s="1087" t="s">
        <v>655</v>
      </c>
      <c r="D204" s="925" t="s">
        <v>3</v>
      </c>
      <c r="E204" s="923" t="s">
        <v>3</v>
      </c>
      <c r="F204" s="923" t="s">
        <v>1000</v>
      </c>
      <c r="G204" s="921">
        <v>30000</v>
      </c>
      <c r="H204" s="920"/>
      <c r="I204" s="804"/>
      <c r="J204" s="804"/>
      <c r="K204" s="804"/>
    </row>
    <row r="205" spans="1:11" s="799" customFormat="1" ht="75.75" customHeight="1" x14ac:dyDescent="0.25">
      <c r="A205" s="1111">
        <v>172</v>
      </c>
      <c r="B205" s="831" t="s">
        <v>1001</v>
      </c>
      <c r="C205" s="1087" t="s">
        <v>655</v>
      </c>
      <c r="D205" s="925" t="s">
        <v>11</v>
      </c>
      <c r="E205" s="923" t="s">
        <v>11</v>
      </c>
      <c r="F205" s="923" t="s">
        <v>71</v>
      </c>
      <c r="G205" s="921">
        <v>40000</v>
      </c>
      <c r="H205" s="920"/>
      <c r="I205" s="804"/>
      <c r="J205" s="804"/>
      <c r="K205" s="804"/>
    </row>
    <row r="206" spans="1:11" s="799" customFormat="1" ht="75.75" customHeight="1" x14ac:dyDescent="0.25">
      <c r="A206" s="1111">
        <v>173</v>
      </c>
      <c r="B206" s="831" t="s">
        <v>1003</v>
      </c>
      <c r="C206" s="1087" t="s">
        <v>655</v>
      </c>
      <c r="D206" s="964" t="s">
        <v>223</v>
      </c>
      <c r="E206" s="961" t="s">
        <v>223</v>
      </c>
      <c r="F206" s="961" t="s">
        <v>1004</v>
      </c>
      <c r="G206" s="960">
        <v>20000</v>
      </c>
      <c r="H206" s="958"/>
      <c r="I206" s="804"/>
      <c r="J206" s="804"/>
      <c r="K206" s="804"/>
    </row>
    <row r="207" spans="1:11" s="799" customFormat="1" ht="75.75" customHeight="1" x14ac:dyDescent="0.25">
      <c r="A207" s="1111">
        <v>174</v>
      </c>
      <c r="B207" s="831" t="s">
        <v>1005</v>
      </c>
      <c r="C207" s="1087" t="s">
        <v>655</v>
      </c>
      <c r="D207" s="1002" t="s">
        <v>38</v>
      </c>
      <c r="E207" s="999" t="s">
        <v>38</v>
      </c>
      <c r="F207" s="999" t="s">
        <v>1006</v>
      </c>
      <c r="G207" s="1001">
        <v>30000</v>
      </c>
      <c r="H207" s="996"/>
      <c r="I207" s="804"/>
      <c r="J207" s="804"/>
      <c r="K207" s="804"/>
    </row>
    <row r="208" spans="1:11" s="799" customFormat="1" ht="75.75" customHeight="1" x14ac:dyDescent="0.25">
      <c r="A208" s="1111">
        <v>175</v>
      </c>
      <c r="B208" s="831" t="s">
        <v>1008</v>
      </c>
      <c r="C208" s="1087" t="s">
        <v>98</v>
      </c>
      <c r="D208" s="1010" t="s">
        <v>52</v>
      </c>
      <c r="E208" s="1007" t="s">
        <v>19</v>
      </c>
      <c r="F208" s="1007" t="s">
        <v>66</v>
      </c>
      <c r="G208" s="1009">
        <v>5000</v>
      </c>
      <c r="H208" s="1004"/>
      <c r="I208" s="804"/>
      <c r="J208" s="804"/>
      <c r="K208" s="804"/>
    </row>
    <row r="209" spans="1:11" s="799" customFormat="1" ht="75.75" customHeight="1" x14ac:dyDescent="0.25">
      <c r="A209" s="1106">
        <v>176</v>
      </c>
      <c r="B209" s="831" t="s">
        <v>1009</v>
      </c>
      <c r="C209" s="1087" t="s">
        <v>655</v>
      </c>
      <c r="D209" s="1010" t="s">
        <v>64</v>
      </c>
      <c r="E209" s="1007" t="s">
        <v>64</v>
      </c>
      <c r="F209" s="1007" t="s">
        <v>24</v>
      </c>
      <c r="G209" s="1009">
        <v>30000</v>
      </c>
      <c r="H209" s="1004"/>
      <c r="I209" s="804"/>
      <c r="J209" s="804"/>
      <c r="K209" s="804"/>
    </row>
    <row r="210" spans="1:11" s="799" customFormat="1" ht="75.75" customHeight="1" x14ac:dyDescent="0.25">
      <c r="A210" s="1085">
        <v>177</v>
      </c>
      <c r="B210" s="831" t="s">
        <v>1011</v>
      </c>
      <c r="C210" s="1256"/>
      <c r="D210" s="1055" t="s">
        <v>332</v>
      </c>
      <c r="E210" s="1054" t="s">
        <v>332</v>
      </c>
      <c r="F210" s="1054" t="s">
        <v>1012</v>
      </c>
      <c r="G210" s="1052">
        <v>30000</v>
      </c>
      <c r="H210" s="1050"/>
      <c r="I210" s="804"/>
      <c r="J210" s="804"/>
      <c r="K210" s="804"/>
    </row>
    <row r="211" spans="1:11" s="799" customFormat="1" ht="75.75" customHeight="1" x14ac:dyDescent="0.25">
      <c r="A211" s="1382">
        <v>178</v>
      </c>
      <c r="B211" s="1529" t="s">
        <v>1013</v>
      </c>
      <c r="C211" s="1398" t="s">
        <v>655</v>
      </c>
      <c r="D211" s="1400" t="s">
        <v>1014</v>
      </c>
      <c r="E211" s="1141" t="s">
        <v>329</v>
      </c>
      <c r="F211" s="1141" t="s">
        <v>24</v>
      </c>
      <c r="G211" s="1140">
        <v>20000</v>
      </c>
      <c r="H211" s="1139"/>
      <c r="I211" s="804"/>
      <c r="J211" s="804"/>
      <c r="K211" s="804"/>
    </row>
    <row r="212" spans="1:11" s="799" customFormat="1" ht="75.75" customHeight="1" x14ac:dyDescent="0.25">
      <c r="A212" s="1383"/>
      <c r="B212" s="1530"/>
      <c r="C212" s="1399"/>
      <c r="D212" s="1401"/>
      <c r="E212" s="1141" t="s">
        <v>329</v>
      </c>
      <c r="F212" s="1141" t="s">
        <v>330</v>
      </c>
      <c r="G212" s="1140">
        <v>30000</v>
      </c>
      <c r="H212" s="1139"/>
      <c r="I212" s="804"/>
      <c r="J212" s="804"/>
      <c r="K212" s="804"/>
    </row>
    <row r="213" spans="1:11" s="799" customFormat="1" ht="75.75" customHeight="1" x14ac:dyDescent="0.25">
      <c r="A213" s="1198">
        <v>179</v>
      </c>
      <c r="B213" s="1220" t="s">
        <v>1019</v>
      </c>
      <c r="C213" s="1087" t="s">
        <v>655</v>
      </c>
      <c r="D213" s="1218" t="s">
        <v>28</v>
      </c>
      <c r="E213" s="1215" t="s">
        <v>28</v>
      </c>
      <c r="F213" s="1215" t="s">
        <v>68</v>
      </c>
      <c r="G213" s="1205">
        <v>20000</v>
      </c>
      <c r="H213" s="1202"/>
      <c r="I213" s="804"/>
      <c r="J213" s="804"/>
      <c r="K213" s="804"/>
    </row>
    <row r="214" spans="1:11" s="799" customFormat="1" ht="75.75" customHeight="1" x14ac:dyDescent="0.25">
      <c r="A214" s="1272">
        <v>180</v>
      </c>
      <c r="B214" s="1287" t="s">
        <v>1024</v>
      </c>
      <c r="C214" s="1280" t="s">
        <v>655</v>
      </c>
      <c r="D214" s="1286" t="s">
        <v>23</v>
      </c>
      <c r="E214" s="1283" t="s">
        <v>329</v>
      </c>
      <c r="F214" s="1283" t="s">
        <v>1014</v>
      </c>
      <c r="G214" s="1279">
        <v>40000</v>
      </c>
      <c r="H214" s="1278"/>
      <c r="I214" s="804"/>
      <c r="J214" s="804"/>
      <c r="K214" s="804"/>
    </row>
    <row r="215" spans="1:11" s="799" customFormat="1" ht="75.75" customHeight="1" x14ac:dyDescent="0.25">
      <c r="A215" s="1317">
        <v>181</v>
      </c>
      <c r="B215" s="1332" t="s">
        <v>1025</v>
      </c>
      <c r="C215" s="1322" t="s">
        <v>99</v>
      </c>
      <c r="D215" s="1331" t="s">
        <v>54</v>
      </c>
      <c r="E215" s="1323" t="s">
        <v>54</v>
      </c>
      <c r="F215" s="1323" t="s">
        <v>1026</v>
      </c>
      <c r="G215" s="1328">
        <v>6000</v>
      </c>
      <c r="H215" s="1324"/>
      <c r="I215" s="804"/>
      <c r="J215" s="804"/>
      <c r="K215" s="804"/>
    </row>
    <row r="216" spans="1:11" s="799" customFormat="1" ht="75.75" customHeight="1" x14ac:dyDescent="0.25">
      <c r="A216" s="1362">
        <v>182</v>
      </c>
      <c r="B216" s="1380" t="s">
        <v>1028</v>
      </c>
      <c r="C216" s="1377" t="s">
        <v>655</v>
      </c>
      <c r="D216" s="1379" t="s">
        <v>39</v>
      </c>
      <c r="E216" s="1361" t="s">
        <v>39</v>
      </c>
      <c r="F216" s="1361" t="s">
        <v>912</v>
      </c>
      <c r="G216" s="1373">
        <v>50000</v>
      </c>
      <c r="H216" s="1363"/>
      <c r="I216" s="804"/>
      <c r="J216" s="804"/>
      <c r="K216" s="804"/>
    </row>
    <row r="217" spans="1:11" ht="30" customHeight="1" x14ac:dyDescent="0.25">
      <c r="A217" s="807"/>
      <c r="B217" s="1526"/>
      <c r="C217" s="1527"/>
      <c r="D217" s="1528"/>
      <c r="E217" s="806"/>
      <c r="F217" s="802" t="s">
        <v>180</v>
      </c>
      <c r="G217" s="803">
        <f>SUM(G3:G216)</f>
        <v>7128000</v>
      </c>
      <c r="H217" s="806"/>
      <c r="I217" s="5"/>
      <c r="J217" s="5"/>
      <c r="K217" s="5"/>
    </row>
    <row r="218" spans="1:11" ht="30" customHeight="1" x14ac:dyDescent="0.25">
      <c r="A218" s="824"/>
      <c r="B218" s="809"/>
      <c r="C218" s="800"/>
      <c r="D218" s="800"/>
      <c r="E218" s="800"/>
      <c r="F218" s="800"/>
      <c r="G218" s="800"/>
      <c r="H218" s="801"/>
      <c r="I218" s="5"/>
      <c r="J218" s="5"/>
      <c r="K218" s="5"/>
    </row>
    <row r="219" spans="1:11" ht="30" customHeight="1" x14ac:dyDescent="0.25">
      <c r="A219" s="824"/>
      <c r="B219" s="809"/>
      <c r="C219" s="800"/>
      <c r="D219" s="823"/>
      <c r="E219" s="800"/>
      <c r="F219" s="800"/>
      <c r="G219" s="800"/>
      <c r="H219" s="801"/>
      <c r="I219" s="5"/>
      <c r="J219" s="5"/>
      <c r="K219" s="5"/>
    </row>
    <row r="220" spans="1:11" ht="30" customHeight="1" x14ac:dyDescent="0.25">
      <c r="A220" s="824"/>
      <c r="B220" s="815"/>
      <c r="C220" s="801"/>
      <c r="D220" s="801"/>
      <c r="E220" s="801"/>
      <c r="F220" s="801"/>
      <c r="G220" s="801"/>
      <c r="H220" s="801"/>
      <c r="I220" s="5"/>
      <c r="J220" s="5"/>
      <c r="K220" s="5"/>
    </row>
    <row r="221" spans="1:11" ht="30" customHeight="1" x14ac:dyDescent="0.25">
      <c r="A221" s="764"/>
      <c r="B221" s="64"/>
      <c r="C221" s="2"/>
      <c r="D221" s="2"/>
      <c r="E221" s="2"/>
      <c r="F221" s="2"/>
      <c r="G221" s="2"/>
      <c r="I221" s="5"/>
      <c r="J221" s="5"/>
      <c r="K221" s="5"/>
    </row>
    <row r="222" spans="1:11" ht="30" customHeight="1" x14ac:dyDescent="0.25">
      <c r="A222" s="764"/>
      <c r="B222" s="64"/>
      <c r="C222" s="2"/>
      <c r="D222" s="2"/>
      <c r="E222" s="2"/>
      <c r="F222" s="2"/>
      <c r="G222" s="2"/>
      <c r="I222" s="5"/>
      <c r="J222" s="5"/>
      <c r="K222" s="5"/>
    </row>
    <row r="223" spans="1:11" ht="30" customHeight="1" x14ac:dyDescent="0.25">
      <c r="A223" s="764"/>
      <c r="B223" s="64"/>
      <c r="C223" s="2"/>
      <c r="D223" s="2"/>
      <c r="E223" s="2"/>
      <c r="F223" s="2"/>
      <c r="G223" s="2"/>
      <c r="I223" s="5"/>
      <c r="J223" s="5"/>
      <c r="K223" s="5"/>
    </row>
    <row r="224" spans="1:11" ht="30" customHeight="1" x14ac:dyDescent="0.25">
      <c r="A224" s="764"/>
      <c r="B224" s="64"/>
      <c r="C224" s="2"/>
      <c r="D224" s="2"/>
      <c r="E224" s="2"/>
      <c r="F224" s="2"/>
      <c r="G224" s="2"/>
      <c r="I224" s="5"/>
      <c r="J224" s="5"/>
      <c r="K224" s="5"/>
    </row>
    <row r="225" spans="1:11" ht="30" customHeight="1" x14ac:dyDescent="0.25">
      <c r="A225" s="764"/>
      <c r="B225" s="64"/>
      <c r="C225" s="2"/>
      <c r="D225" s="2"/>
      <c r="E225" s="2"/>
      <c r="F225" s="2"/>
      <c r="G225" s="2"/>
      <c r="I225" s="5"/>
      <c r="J225" s="5"/>
      <c r="K225" s="5"/>
    </row>
    <row r="226" spans="1:11" ht="30" customHeight="1" x14ac:dyDescent="0.25">
      <c r="A226" s="764"/>
      <c r="B226" s="64"/>
      <c r="C226" s="2"/>
      <c r="D226" s="2"/>
      <c r="E226" s="2"/>
      <c r="F226" s="2"/>
      <c r="G226" s="2"/>
      <c r="I226" s="5"/>
      <c r="J226" s="5"/>
      <c r="K226" s="5"/>
    </row>
    <row r="227" spans="1:11" ht="30" customHeight="1" x14ac:dyDescent="0.25">
      <c r="A227" s="764"/>
      <c r="B227" s="64"/>
      <c r="C227" s="2"/>
      <c r="D227" s="2"/>
      <c r="E227" s="2"/>
      <c r="F227" s="2"/>
      <c r="G227" s="2"/>
      <c r="I227" s="5"/>
      <c r="J227" s="5"/>
      <c r="K227" s="5"/>
    </row>
    <row r="228" spans="1:11" ht="30" customHeight="1" x14ac:dyDescent="0.25">
      <c r="B228" s="64"/>
      <c r="C228" s="2"/>
      <c r="D228" s="2"/>
      <c r="E228" s="2"/>
      <c r="F228" s="2"/>
      <c r="G228" s="2"/>
      <c r="I228" s="5"/>
      <c r="J228" s="5"/>
      <c r="K228" s="5"/>
    </row>
    <row r="229" spans="1:11" ht="30" customHeight="1" x14ac:dyDescent="0.25">
      <c r="B229" s="64"/>
      <c r="C229" s="2"/>
      <c r="D229" s="2"/>
      <c r="E229" s="2"/>
      <c r="F229" s="2"/>
      <c r="G229" s="2"/>
      <c r="I229" s="5"/>
      <c r="J229" s="5"/>
      <c r="K229" s="5"/>
    </row>
    <row r="230" spans="1:11" ht="30" customHeight="1" x14ac:dyDescent="0.25">
      <c r="B230" s="64"/>
      <c r="C230" s="2"/>
      <c r="D230" s="2"/>
      <c r="E230" s="2"/>
      <c r="F230" s="2"/>
      <c r="G230" s="2"/>
      <c r="H230" s="4"/>
      <c r="I230" s="5"/>
      <c r="J230" s="5"/>
      <c r="K230" s="5"/>
    </row>
    <row r="231" spans="1:11" ht="30" customHeight="1" x14ac:dyDescent="0.25">
      <c r="B231" s="64"/>
      <c r="C231" s="2"/>
      <c r="D231" s="2"/>
      <c r="E231" s="2"/>
      <c r="F231" s="2"/>
      <c r="G231" s="2"/>
      <c r="I231" s="5"/>
      <c r="J231" s="5"/>
      <c r="K231" s="5"/>
    </row>
    <row r="232" spans="1:11" ht="30" customHeight="1" x14ac:dyDescent="0.25">
      <c r="B232" s="64"/>
      <c r="C232" s="2"/>
      <c r="D232" s="2"/>
      <c r="E232" s="2"/>
      <c r="F232" s="2"/>
      <c r="G232" s="2"/>
      <c r="I232" s="5"/>
      <c r="J232" s="5"/>
      <c r="K232" s="5"/>
    </row>
    <row r="233" spans="1:11" ht="30" customHeight="1" x14ac:dyDescent="0.25">
      <c r="B233" s="64"/>
      <c r="C233" s="2"/>
      <c r="D233" s="2"/>
      <c r="E233" s="2"/>
      <c r="F233" s="2"/>
      <c r="G233" s="2"/>
      <c r="I233" s="5"/>
      <c r="J233" s="5"/>
      <c r="K233" s="5"/>
    </row>
    <row r="234" spans="1:11" ht="30" customHeight="1" x14ac:dyDescent="0.25">
      <c r="B234" s="64"/>
      <c r="C234" s="2"/>
      <c r="D234" s="2"/>
      <c r="E234" s="2"/>
      <c r="F234" s="2"/>
      <c r="G234" s="2"/>
      <c r="I234" s="5"/>
      <c r="J234" s="5"/>
      <c r="K234" s="5"/>
    </row>
    <row r="235" spans="1:11" ht="30" customHeight="1" x14ac:dyDescent="0.25">
      <c r="B235" s="64"/>
      <c r="C235" s="2"/>
      <c r="D235" s="2"/>
      <c r="E235" s="2"/>
      <c r="F235" s="2"/>
      <c r="G235" s="2"/>
      <c r="I235" s="5"/>
      <c r="J235" s="5"/>
      <c r="K235" s="5"/>
    </row>
    <row r="236" spans="1:11" ht="30" customHeight="1" x14ac:dyDescent="0.25">
      <c r="B236" s="64"/>
      <c r="C236" s="2"/>
      <c r="D236" s="2"/>
      <c r="E236" s="2"/>
      <c r="F236" s="2"/>
      <c r="G236" s="2"/>
      <c r="I236" s="5"/>
      <c r="J236" s="5"/>
      <c r="K236" s="5"/>
    </row>
    <row r="237" spans="1:11" ht="30" customHeight="1" x14ac:dyDescent="0.25">
      <c r="B237" s="64"/>
      <c r="C237" s="2"/>
      <c r="D237" s="2"/>
      <c r="E237" s="2"/>
      <c r="F237" s="2"/>
      <c r="G237" s="2"/>
      <c r="I237" s="5"/>
      <c r="J237" s="5"/>
      <c r="K237" s="5"/>
    </row>
    <row r="238" spans="1:11" ht="30" customHeight="1" x14ac:dyDescent="0.25">
      <c r="B238" s="64"/>
      <c r="C238" s="2"/>
      <c r="D238" s="2"/>
      <c r="E238" s="2"/>
      <c r="F238" s="2"/>
      <c r="G238" s="2"/>
      <c r="I238" s="5"/>
      <c r="J238" s="5"/>
      <c r="K238" s="5"/>
    </row>
    <row r="239" spans="1:11" ht="30" customHeight="1" x14ac:dyDescent="0.25">
      <c r="B239" s="64"/>
      <c r="C239" s="2"/>
      <c r="D239" s="2"/>
      <c r="E239" s="2"/>
      <c r="F239" s="2"/>
      <c r="G239" s="2"/>
      <c r="I239" s="5"/>
      <c r="J239" s="5"/>
      <c r="K239" s="5"/>
    </row>
  </sheetData>
  <autoFilter ref="B2:H217" xr:uid="{00000000-0009-0000-0000-000001000000}"/>
  <mergeCells count="108">
    <mergeCell ref="A7:A8"/>
    <mergeCell ref="A18:A20"/>
    <mergeCell ref="A32:A33"/>
    <mergeCell ref="D130:D131"/>
    <mergeCell ref="B165:B166"/>
    <mergeCell ref="B157:B159"/>
    <mergeCell ref="B152:B153"/>
    <mergeCell ref="C152:C153"/>
    <mergeCell ref="D152:D153"/>
    <mergeCell ref="D157:D159"/>
    <mergeCell ref="C157:C159"/>
    <mergeCell ref="A152:A153"/>
    <mergeCell ref="A157:A159"/>
    <mergeCell ref="A165:A166"/>
    <mergeCell ref="A130:A131"/>
    <mergeCell ref="A140:A141"/>
    <mergeCell ref="A142:A144"/>
    <mergeCell ref="A145:A146"/>
    <mergeCell ref="A77:A78"/>
    <mergeCell ref="A83:A84"/>
    <mergeCell ref="A85:A87"/>
    <mergeCell ref="A125:A126"/>
    <mergeCell ref="A150:A151"/>
    <mergeCell ref="A39:A41"/>
    <mergeCell ref="B217:D217"/>
    <mergeCell ref="C39:C41"/>
    <mergeCell ref="D39:D41"/>
    <mergeCell ref="B68:B69"/>
    <mergeCell ref="C68:C69"/>
    <mergeCell ref="D68:D69"/>
    <mergeCell ref="B85:B87"/>
    <mergeCell ref="C85:C87"/>
    <mergeCell ref="D85:D87"/>
    <mergeCell ref="B150:B151"/>
    <mergeCell ref="C150:C151"/>
    <mergeCell ref="D150:D151"/>
    <mergeCell ref="B92:B93"/>
    <mergeCell ref="C92:C93"/>
    <mergeCell ref="D92:D93"/>
    <mergeCell ref="B125:B126"/>
    <mergeCell ref="C83:C84"/>
    <mergeCell ref="D83:D84"/>
    <mergeCell ref="B83:B84"/>
    <mergeCell ref="B211:B212"/>
    <mergeCell ref="B1:H1"/>
    <mergeCell ref="H7:H8"/>
    <mergeCell ref="C7:C8"/>
    <mergeCell ref="D7:D8"/>
    <mergeCell ref="B7:B8"/>
    <mergeCell ref="H18:H20"/>
    <mergeCell ref="E77:E78"/>
    <mergeCell ref="E18:E20"/>
    <mergeCell ref="B26:B28"/>
    <mergeCell ref="H26:H28"/>
    <mergeCell ref="D32:D33"/>
    <mergeCell ref="D77:D78"/>
    <mergeCell ref="A68:A69"/>
    <mergeCell ref="A26:A28"/>
    <mergeCell ref="A92:A93"/>
    <mergeCell ref="E26:E28"/>
    <mergeCell ref="B32:B33"/>
    <mergeCell ref="C32:C33"/>
    <mergeCell ref="E32:E33"/>
    <mergeCell ref="C26:C28"/>
    <mergeCell ref="D26:D28"/>
    <mergeCell ref="E130:E131"/>
    <mergeCell ref="D125:D126"/>
    <mergeCell ref="E125:E126"/>
    <mergeCell ref="B130:B131"/>
    <mergeCell ref="C130:C131"/>
    <mergeCell ref="B39:B41"/>
    <mergeCell ref="B18:B20"/>
    <mergeCell ref="E68:E69"/>
    <mergeCell ref="E92:E93"/>
    <mergeCell ref="B77:B78"/>
    <mergeCell ref="C77:C78"/>
    <mergeCell ref="C125:C126"/>
    <mergeCell ref="D18:D20"/>
    <mergeCell ref="C18:C20"/>
    <mergeCell ref="E142:E144"/>
    <mergeCell ref="B145:B146"/>
    <mergeCell ref="C145:C146"/>
    <mergeCell ref="D145:D146"/>
    <mergeCell ref="E145:E146"/>
    <mergeCell ref="B142:B144"/>
    <mergeCell ref="C142:C144"/>
    <mergeCell ref="D142:D144"/>
    <mergeCell ref="B140:B141"/>
    <mergeCell ref="C140:C141"/>
    <mergeCell ref="D140:D141"/>
    <mergeCell ref="A211:A212"/>
    <mergeCell ref="C211:C212"/>
    <mergeCell ref="D211:D212"/>
    <mergeCell ref="A201:A202"/>
    <mergeCell ref="C201:C202"/>
    <mergeCell ref="C176:C177"/>
    <mergeCell ref="D176:D177"/>
    <mergeCell ref="B169:B171"/>
    <mergeCell ref="A169:A171"/>
    <mergeCell ref="C169:C171"/>
    <mergeCell ref="D169:D171"/>
    <mergeCell ref="B173:B175"/>
    <mergeCell ref="C173:C175"/>
    <mergeCell ref="D173:D175"/>
    <mergeCell ref="A173:A175"/>
    <mergeCell ref="B176:B177"/>
    <mergeCell ref="A176:A177"/>
    <mergeCell ref="B201:B202"/>
  </mergeCells>
  <pageMargins left="0.7" right="0.7" top="0.75" bottom="0.75" header="0.3" footer="0.3"/>
  <pageSetup paperSize="9" scale="32" fitToHeight="0" orientation="portrait" r:id="rId1"/>
  <rowBreaks count="1" manualBreakCount="1">
    <brk id="18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LİSANS ALAN ŞİRKETLER</vt:lpstr>
      <vt:lpstr>KURULUŞ İZNİ ALAN ŞİRKETLER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Bihter İlter Yurtoğlu</dc:creator>
  <cp:lastModifiedBy>Zafer Burak Öztürk</cp:lastModifiedBy>
  <cp:lastPrinted>2018-02-06T12:25:57Z</cp:lastPrinted>
  <dcterms:created xsi:type="dcterms:W3CDTF">2014-04-30T12:56:14Z</dcterms:created>
  <dcterms:modified xsi:type="dcterms:W3CDTF">2026-04-14T08:54:17Z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user=68260016650</vt:lpwstr>
  </property>
  <property fmtid="{D5CDD505-2E9C-101B-9397-08002B2CF9AE}" pid="4" name="geodilabeltime">
    <vt:lpwstr>datetime=2024-03-18T06:36:44.545Z</vt:lpwstr>
  </property>
</Properties>
</file>